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D:\work\云南中烟\2023年资料\2023招聘\最新\"/>
    </mc:Choice>
  </mc:AlternateContent>
  <xr:revisionPtr revIDLastSave="0" documentId="13_ncr:1_{65BA5A05-90E2-44B8-AEBF-3C357B944FC9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V0" sheetId="1" state="hidden" r:id="rId1"/>
    <sheet name="V1" sheetId="3" state="hidden" r:id="rId2"/>
    <sheet name="2023招聘计划" sheetId="4" r:id="rId3"/>
  </sheets>
  <definedNames>
    <definedName name="_xlnm._FilterDatabase" localSheetId="2" hidden="1">'2023招聘计划'!$A$2:$I$2</definedName>
    <definedName name="_xlnm._FilterDatabase" localSheetId="0" hidden="1">V0!$A$3:$P$151</definedName>
    <definedName name="_xlnm._FilterDatabase" localSheetId="1" hidden="1">'V1'!$A$3:$P$151</definedName>
    <definedName name="_xlnm.Print_Titles" localSheetId="2">'2023招聘计划'!$2:$2</definedName>
    <definedName name="_xlnm.Print_Titles" localSheetId="0">V0!$2:$3</definedName>
    <definedName name="_xlnm.Print_Titles" localSheetId="1">'V1'!$2:$3</definedName>
  </definedNames>
  <calcPr calcId="191029"/>
</workbook>
</file>

<file path=xl/calcChain.xml><?xml version="1.0" encoding="utf-8"?>
<calcChain xmlns="http://schemas.openxmlformats.org/spreadsheetml/2006/main">
  <c r="E155" i="4" l="1"/>
  <c r="E146" i="4"/>
  <c r="E140" i="4"/>
  <c r="E130" i="4"/>
  <c r="E113" i="4"/>
  <c r="E102" i="4"/>
  <c r="E85" i="4"/>
  <c r="E60" i="4"/>
  <c r="E47" i="4"/>
  <c r="E23" i="4"/>
  <c r="C116" i="3"/>
  <c r="E86" i="4" l="1"/>
  <c r="E176" i="4" s="1"/>
  <c r="N181" i="3"/>
  <c r="K181" i="3"/>
  <c r="C181" i="3"/>
  <c r="E151" i="3"/>
  <c r="E181" i="3" s="1"/>
  <c r="D151" i="3"/>
  <c r="D181" i="3" s="1"/>
  <c r="J150" i="3"/>
  <c r="K142" i="3"/>
  <c r="J142" i="3"/>
  <c r="K136" i="3"/>
  <c r="J136" i="3"/>
  <c r="K129" i="3"/>
  <c r="J129" i="3"/>
  <c r="C115" i="3"/>
  <c r="K114" i="3"/>
  <c r="J114" i="3"/>
  <c r="K104" i="3"/>
  <c r="J104" i="3"/>
  <c r="M89" i="3"/>
  <c r="L89" i="3"/>
  <c r="N88" i="3"/>
  <c r="M88" i="3"/>
  <c r="L88" i="3"/>
  <c r="J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N63" i="3"/>
  <c r="M63" i="3"/>
  <c r="L63" i="3"/>
  <c r="J63" i="3"/>
  <c r="K62" i="3"/>
  <c r="K61" i="3"/>
  <c r="K60" i="3"/>
  <c r="K59" i="3"/>
  <c r="K58" i="3"/>
  <c r="K57" i="3"/>
  <c r="K56" i="3"/>
  <c r="K55" i="3"/>
  <c r="K54" i="3"/>
  <c r="K53" i="3"/>
  <c r="K52" i="3"/>
  <c r="K51" i="3"/>
  <c r="N50" i="3"/>
  <c r="M50" i="3"/>
  <c r="L50" i="3"/>
  <c r="J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5" i="3"/>
  <c r="M25" i="3"/>
  <c r="L25" i="3"/>
  <c r="J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50" i="3" l="1"/>
  <c r="K25" i="3"/>
  <c r="J151" i="3"/>
  <c r="K63" i="3"/>
  <c r="K88" i="3"/>
  <c r="J89" i="3"/>
  <c r="J181" i="3" s="1"/>
  <c r="K89" i="3"/>
  <c r="M181" i="3" s="1"/>
  <c r="C181" i="1"/>
  <c r="J150" i="1" l="1"/>
  <c r="K150" i="1"/>
  <c r="K142" i="1" l="1"/>
  <c r="J142" i="1"/>
  <c r="K136" i="1"/>
  <c r="J129" i="1"/>
  <c r="J114" i="1"/>
  <c r="K114" i="1"/>
  <c r="J104" i="1"/>
  <c r="E151" i="1" l="1"/>
  <c r="E181" i="1" s="1"/>
  <c r="D151" i="1"/>
  <c r="D181" i="1" s="1"/>
  <c r="J136" i="1"/>
  <c r="K129" i="1"/>
  <c r="C115" i="1"/>
  <c r="K104" i="1"/>
  <c r="J151" i="1" l="1"/>
  <c r="M89" i="1"/>
  <c r="L89" i="1"/>
  <c r="N88" i="1"/>
  <c r="M88" i="1"/>
  <c r="L88" i="1"/>
  <c r="J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N63" i="1"/>
  <c r="M63" i="1"/>
  <c r="L63" i="1"/>
  <c r="J63" i="1"/>
  <c r="K62" i="1"/>
  <c r="K61" i="1"/>
  <c r="K60" i="1"/>
  <c r="K59" i="1"/>
  <c r="K58" i="1"/>
  <c r="K57" i="1"/>
  <c r="K56" i="1"/>
  <c r="K55" i="1"/>
  <c r="K54" i="1"/>
  <c r="K53" i="1"/>
  <c r="K52" i="1"/>
  <c r="K51" i="1"/>
  <c r="N50" i="1"/>
  <c r="M50" i="1"/>
  <c r="L50" i="1"/>
  <c r="J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N25" i="1"/>
  <c r="M25" i="1"/>
  <c r="L25" i="1"/>
  <c r="J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50" i="1" l="1"/>
  <c r="K88" i="1"/>
  <c r="J89" i="1"/>
  <c r="J181" i="1" s="1"/>
  <c r="K63" i="1"/>
  <c r="K25" i="1"/>
  <c r="K89" i="1" l="1"/>
</calcChain>
</file>

<file path=xl/sharedStrings.xml><?xml version="1.0" encoding="utf-8"?>
<sst xmlns="http://schemas.openxmlformats.org/spreadsheetml/2006/main" count="2303" uniqueCount="352">
  <si>
    <t>序号</t>
    <phoneticPr fontId="3" type="noConversion"/>
  </si>
  <si>
    <t>单位</t>
    <phoneticPr fontId="3" type="noConversion"/>
  </si>
  <si>
    <t>需求岗位</t>
    <phoneticPr fontId="3" type="noConversion"/>
  </si>
  <si>
    <t>需求专业分类</t>
    <phoneticPr fontId="3" type="noConversion"/>
  </si>
  <si>
    <t>需求专业</t>
    <phoneticPr fontId="3" type="noConversion"/>
  </si>
  <si>
    <t>毕业时间</t>
    <phoneticPr fontId="3" type="noConversion"/>
  </si>
  <si>
    <t>申报人数</t>
    <phoneticPr fontId="3" type="noConversion"/>
  </si>
  <si>
    <t>其中：</t>
    <phoneticPr fontId="3" type="noConversion"/>
  </si>
  <si>
    <t>相关要求</t>
    <phoneticPr fontId="3" type="noConversion"/>
  </si>
  <si>
    <t>备注</t>
    <phoneticPr fontId="3" type="noConversion"/>
  </si>
  <si>
    <t>在岗转退休</t>
  </si>
  <si>
    <t>内退转退休</t>
  </si>
  <si>
    <t>博士研究生</t>
    <phoneticPr fontId="3" type="noConversion"/>
  </si>
  <si>
    <t>硕士研究生</t>
    <phoneticPr fontId="3" type="noConversion"/>
  </si>
  <si>
    <t>大学
本科</t>
    <phoneticPr fontId="3" type="noConversion"/>
  </si>
  <si>
    <t>大学
专科</t>
    <phoneticPr fontId="3" type="noConversion"/>
  </si>
  <si>
    <t>玉溪卷烟厂</t>
    <phoneticPr fontId="3" type="noConversion"/>
  </si>
  <si>
    <t>生产操作类</t>
  </si>
  <si>
    <t>机械类</t>
  </si>
  <si>
    <t>机械工程、机械设计制造及其自动化、机械电子工程、过程装备与控制工程、材料成型及控制工程、工业设计、机械工艺技术、微机电系统工程、机电技术教育、机械制造及其自动化、机械设计及理论、智能制造工程</t>
  </si>
  <si>
    <t>2022、2023</t>
    <phoneticPr fontId="3" type="noConversion"/>
  </si>
  <si>
    <t>电气类</t>
  </si>
  <si>
    <t>电气工程及其自动化、电气工程与智能控制、智能电网信息工程、光源与照明、电力系统及其自动化、电机与电器、电力电子与电力传动、电工理论与新技术、高电压与绝缘技术、电气工程、电机电器智能化</t>
  </si>
  <si>
    <t>色弱色盲不符合</t>
  </si>
  <si>
    <t>自动化类</t>
  </si>
  <si>
    <t>自动化、控制理论与控制工程、检测技术与自动化装置、系统工程、模式识别与智能系统、（导航、制导与控制）、控制科学与工程、机器人工程、智能装备与系统、工业智能</t>
  </si>
  <si>
    <t>电子信息类</t>
  </si>
  <si>
    <t>管理类-专业管理序列</t>
  </si>
  <si>
    <t>计算机类</t>
  </si>
  <si>
    <t>软件工程、网络工程、物联网工程、计算机科学与技术、电子与计算机工程、信息安全、智能科学与技术、数字媒体技术、计算机软件与理论、计算机应用技术、计算机系统结构、数据科学与大数据技术、网络空间安全、空间信息与数字技术、新媒体技术、保密技术、服务科学与工程、区块链工程、虚拟现实技术</t>
  </si>
  <si>
    <t>法学类</t>
  </si>
  <si>
    <t>法学、法律、知识产权、信用风险管理与法律防控、人工智能法学、法学理论、法律史、宪法学与行政法学、刑法学、民商法学、诉讼法学、经济法学、国际法学</t>
    <phoneticPr fontId="3" type="noConversion"/>
  </si>
  <si>
    <t>英语类</t>
  </si>
  <si>
    <t>英语、商务英语、英语语言文学</t>
  </si>
  <si>
    <t>中国语言文学类</t>
  </si>
  <si>
    <t>汉语言文学、汉语言、汉语国际教育、应用语言学、秘书学、语言学及应用语言学、汉语言文字学、中国语言与文化、中国语言文学</t>
  </si>
  <si>
    <t>经济学类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</si>
  <si>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</si>
  <si>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管理科学类</t>
  </si>
  <si>
    <t>信息管理与信息系统、工程造价、管理科学、工程管理、保密管理、大数据管理与应用、工程审计、应急管理、管理科学与工程</t>
  </si>
  <si>
    <t>业务类-物流序列</t>
  </si>
  <si>
    <t>物流管理与工程类</t>
  </si>
  <si>
    <t>物流工程、物流管理、采购管理、供应链管理</t>
  </si>
  <si>
    <t>戏剧与影视学类</t>
  </si>
  <si>
    <t>播音与主持艺术</t>
    <phoneticPr fontId="3" type="noConversion"/>
  </si>
  <si>
    <t>植物生产类</t>
  </si>
  <si>
    <t>农学、植物保护、烟草、植物科学与技术、种子科学与工程、设施农业科学与工程、应用生物科学、植物学、作物栽培学与耕作学、植物营养学、农业昆虫与害虫防治、农药学、作物遗传育种、土壤学、植物病理学、智慧农业、作物学、农业资源与环境</t>
  </si>
  <si>
    <t>数学统计类</t>
    <phoneticPr fontId="3" type="noConversion"/>
  </si>
  <si>
    <t>数学与应用数学、信息与计算科学、基础数学、计算数学、概率论与数理统计、应用数学、运筹学与控制论、数理基础科学、数据计算及应用、数学、统计学、应用统计学</t>
  </si>
  <si>
    <t>金融财税贸易类</t>
    <phoneticPr fontId="3" type="noConversion"/>
  </si>
  <si>
    <t>金融学、金融工程、保险学、投资学、金融数学、信用管理、经济与金融、精算学、互联网金融、金融科技、财政学、税收学、国际经济与贸易、贸易经济、国际贸易学、税务</t>
    <phoneticPr fontId="3" type="noConversion"/>
  </si>
  <si>
    <t>工商管理类</t>
  </si>
  <si>
    <t>工商管理、市场营销、国际商务、会计学、财务管理、人力资源管理、审计学、劳动关系、财务会计教育、市场营销教育、资产评估、企业管理</t>
  </si>
  <si>
    <t>食品科学类</t>
    <phoneticPr fontId="3" type="noConversion"/>
  </si>
  <si>
    <t>食品科学与工程、烟草工程、烟草科学与工程、食品质量与安全、食品科学、香料香精技术与工程、食品安全与检测</t>
  </si>
  <si>
    <t>土木类</t>
  </si>
  <si>
    <t>土木工程、建筑环境与能源应用工程、给排水科学与工程、建筑电气与智能化、岩土工程、结构工程、智能建造</t>
  </si>
  <si>
    <t>环境科学类</t>
  </si>
  <si>
    <t>环境科学与工程、环境工程、环境科学、环境生态工程、环保设备工程、资源环境科学、水质科学与技术</t>
  </si>
  <si>
    <t>美术设计类</t>
  </si>
  <si>
    <t>美术学、美术学史论、跨媒体艺术、摄影、视觉传达设计、艺术设计学、新媒体艺术、数字媒体艺术、艺术学、产品设计、工艺美术、艺术与科技、包装设计、公共艺术、设计艺术学</t>
  </si>
  <si>
    <t>新闻传播类</t>
  </si>
  <si>
    <t>新闻学、传播学、广告学、广播电视学、网络与新媒体、编辑出版学、数字出版、国际新闻与传播、时尚传播、会展、新闻传播学</t>
  </si>
  <si>
    <t>——</t>
    <phoneticPr fontId="3" type="noConversion"/>
  </si>
  <si>
    <t>楚雄卷烟厂</t>
    <phoneticPr fontId="3" type="noConversion"/>
  </si>
  <si>
    <t>能源动力类</t>
  </si>
  <si>
    <t>能源与动力工程、能源与环境系统工程、新能源科学与工程、热能工程、动力机械及工程、工程热物理、流体机械及工程、储能科学与工程、动力工程及工程热物理</t>
  </si>
  <si>
    <t>化学类</t>
  </si>
  <si>
    <t>化学、应用化学、化学生物学、分子科学与工程、无机化学、分析化学、有机化学、高分子化学与物理、能源化学、物理化学</t>
  </si>
  <si>
    <t>统计学类</t>
  </si>
  <si>
    <t>统计学、应用统计学</t>
  </si>
  <si>
    <t>安全科学类</t>
  </si>
  <si>
    <t>安全工程、安全技术及工程、应急技术与管理、安全科学与工程</t>
  </si>
  <si>
    <t>美术学类</t>
  </si>
  <si>
    <t>美术学、美术学史论、跨媒体艺术、摄影</t>
  </si>
  <si>
    <t>食品科学类</t>
  </si>
  <si>
    <t>食品科学与工程、烟草工程、烟草科学与工程、食品质量与安全、食品科学、食品安全与检测</t>
  </si>
  <si>
    <t>经济与贸易类</t>
  </si>
  <si>
    <t>国际经济与贸易、贸易经济、国际贸易学</t>
    <phoneticPr fontId="3" type="noConversion"/>
  </si>
  <si>
    <t>轻工类</t>
  </si>
  <si>
    <t>轻化工程、香料香精技术与工程、轻工技术与工程</t>
  </si>
  <si>
    <t>数学类</t>
  </si>
  <si>
    <t>数学与应用数学、信息与计算科学、基础数学、计算数学、概率论与数理统计、应用数学、运筹学与控制论、数理基础科学、数据计算及应用、数学</t>
  </si>
  <si>
    <t>大理卷烟厂</t>
  </si>
  <si>
    <t>马克思主义理论类</t>
  </si>
  <si>
    <t>科学社会主义、中国共产党历史、思想政治教育、马克思主义理论、马克思主义哲学、马克思主义基本原理、马克思主义发展史、马克思主义中国化研究、国外马克思主义研究、中国近现代史基本问题研究、科学社会主义与国际共产主义运动、中共党史</t>
  </si>
  <si>
    <t>贸易经济类</t>
    <phoneticPr fontId="3" type="noConversion"/>
  </si>
  <si>
    <t>国际经济与贸易、贸易经济、国际贸易学、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</si>
  <si>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——</t>
  </si>
  <si>
    <t>昭通卷烟厂</t>
  </si>
  <si>
    <t>仪器类</t>
  </si>
  <si>
    <t>测控技术与仪器、精密仪器及机械、测试计量技术及仪器、精密仪器、智能感知工程、仪器科学与技术</t>
  </si>
  <si>
    <t>材料类</t>
  </si>
  <si>
    <t>焊接技术与工程、材料加工工程</t>
  </si>
  <si>
    <t>档案类</t>
  </si>
  <si>
    <t>档案学、信息资源管理、图书情报与档案管理</t>
  </si>
  <si>
    <t>经济财税贸易类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</si>
  <si>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财政学、税收学、国际经济与贸易、贸易经济、国际贸易学、理论经济学、应用经济学、税务</t>
  </si>
  <si>
    <t>工业工程类</t>
  </si>
  <si>
    <t>工业工程、标准化工程、质量管理工程</t>
  </si>
  <si>
    <t>1.国内高校本科生英语四级成绩425分及以上。
2.色盲、色弱不符合；双耳听力障碍不符合。</t>
  </si>
  <si>
    <t>计算机、电子信息类</t>
  </si>
  <si>
    <t>烟草、农学类</t>
  </si>
  <si>
    <t>建筑类</t>
  </si>
  <si>
    <t>机械工程、机械设计制造及其自动化、机械电子工程、工业设计、过程装备与控制工程、机械工艺技术、微机电系统工程、智能制造工程、机械制造及其自动化、机械设计及理论</t>
  </si>
  <si>
    <t>电气自动化类</t>
  </si>
  <si>
    <t>自动化、电气工程及其自动化、电气工程与智能控制、机器人工程、智能装备与系统、工业智能、控制工程、控制理论与控制工程、系统工程、模式识别与智能系统、检测技术与自动化装置</t>
  </si>
  <si>
    <t>电子信息工程、电子科学与技术、通信工程、微电子科学与工程、光电信息科学与工程、信息工程、电子信息科学与技术、人工智能、电路与系统、通信与信息系统、信号与信息处理</t>
  </si>
  <si>
    <t>烟草、烟草学、烟草工程、农学、植物科学与技术、烟草科学与工程、农艺与种业</t>
  </si>
  <si>
    <t>计算机科学与技术、软件工程、网络工程、信息安全、物联网工程、智能科学与技术、电子与计算机工程、数据科学与大数据技术、网络空间安全、计算机软件与理论、计算机应用技术</t>
  </si>
  <si>
    <t>测控仪器类</t>
  </si>
  <si>
    <t>测控技术与仪器、精密仪器、测试计量技术及仪器、仪器科学与技术</t>
  </si>
  <si>
    <t>能源与动力工程、能源与环境系统工程、工程热物理、热能工程、动力机械及工程</t>
  </si>
  <si>
    <t>数学统计类</t>
  </si>
  <si>
    <t>统计学、应用统计学、数学与应用数学、信息与计算科学、数据计算及应用、计算数学、概率论与数理统计、应用数学、运筹学与控制论</t>
  </si>
  <si>
    <t>管理学类</t>
  </si>
  <si>
    <t>工商管理、采购管理、供应链管理、管理科学、企业管理</t>
  </si>
  <si>
    <t>机械材料类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</si>
  <si>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、材料科学与工程、焊接技术与工程、材料设计科学与工程、材料与化工、材料物理与化学、材料学、材料加工工程</t>
    <phoneticPr fontId="15" type="noConversion"/>
  </si>
  <si>
    <t>电气工程及其自动化、电气工程与智能控制、电机电器智能化、电气工程、电机与电器、电力系统及其自动化、电力电子与电力传动、电工理论与新技术、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  <phoneticPr fontId="15" type="noConversion"/>
  </si>
  <si>
    <t>软件工程、网络工程、信息安全、物联网工程、智能科学与技术、电子与计算机工程、数据科学与大数据技术、网络空间安全、计算机系统结构、计算机软件与理论、计算机应用技术、信息管理与信息系统</t>
    <phoneticPr fontId="15" type="noConversion"/>
  </si>
  <si>
    <t>电子信息工程、电子科学与技术、通信工程、微电子科学与工程、光电信息科学与工程、信息工程、电子信息科学与技术、人工智能、信息与通信工程、电子信息、通信与信息系统、信号与信息处理</t>
    <phoneticPr fontId="15" type="noConversion"/>
  </si>
  <si>
    <t>能源与动力工程、能源与环境系统工程、新能源科学与工程、储能科学与工程、动力工程及工程热物理、热能工程、动力机械及工程</t>
    <phoneticPr fontId="15" type="noConversion"/>
  </si>
  <si>
    <t>物流类</t>
  </si>
  <si>
    <t>物流管理、物流工程、采购管理、供应链管理、物流工程与管理</t>
    <phoneticPr fontId="15" type="noConversion"/>
  </si>
  <si>
    <t>土木建筑类</t>
  </si>
  <si>
    <t>土木工程、建筑环境与能源应用工程、给排水科学与工程、建筑电气与智能化、智能建造、建筑学、智慧建筑与建造、建筑设计及其理论、建筑技术科学</t>
    <phoneticPr fontId="15" type="noConversion"/>
  </si>
  <si>
    <t>农业植物类</t>
  </si>
  <si>
    <t>农学、植物保护、植物科学与技术、种子科学与工程、应用生物科学、农药化肥、作物学、农业、作物栽培学与耕作学、作物遗传育种、土壤学、植物营养学、植物病理学、农业昆虫与害虫防治、农药学、植物学</t>
    <phoneticPr fontId="15" type="noConversion"/>
  </si>
  <si>
    <t>安全类</t>
  </si>
  <si>
    <t>安全工程、应急技术与管理、职业卫生工程、安全科学与工程、消防工程、安全防范工程</t>
    <phoneticPr fontId="15" type="noConversion"/>
  </si>
  <si>
    <t>会计类</t>
  </si>
  <si>
    <t>会计学、会计、财务管理、经济学、经济统计学、金融学、金融、金融数学</t>
    <phoneticPr fontId="15" type="noConversion"/>
  </si>
  <si>
    <t>工程审计类</t>
  </si>
  <si>
    <t>科学社会主义、中国共产党历史、思想政治教育、马克思主义理论、马克思主义基本原理、马克思主义发展史、马克思主义中国化研究</t>
    <phoneticPr fontId="15" type="noConversion"/>
  </si>
  <si>
    <t>数学、基础数学、计算数学、概率论与数理统计、应用数学、运筹学与控制论、统计学、应用统计</t>
    <phoneticPr fontId="12" type="noConversion"/>
  </si>
  <si>
    <t>化学、无机化学、分析化学、有机化学、化学工程、化学工艺、应用化学</t>
    <phoneticPr fontId="15" type="noConversion"/>
  </si>
  <si>
    <t>机电自动化轻工类</t>
  </si>
  <si>
    <t>机械设计制造及其自动化、机械制造及其自动化、机械工程、材料成型及控制工程、机械电子工程、过程装备与控制工程、机械设计及理论、工业设计、机械工艺技术、智能制造工程、电气工程及其自动化、电气工程与智能控制、电机电器智能化、电机与电器、自动化、智能装备与系统、工业智能、机器人工程、智能交互设计、包装工程、印刷工程</t>
    <phoneticPr fontId="12" type="noConversion"/>
  </si>
  <si>
    <t>土木环境类</t>
  </si>
  <si>
    <t>土木工程、建筑环境与能源应用工程、环境工程、环境科学、环境科学与工程</t>
    <phoneticPr fontId="12" type="noConversion"/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</si>
  <si>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、电子信息工程、电子封装技术、电子科学与技术、通信工程、光电信息科学与工程、信息工程、电子信息科学与技术、人工智能</t>
    <phoneticPr fontId="15" type="noConversion"/>
  </si>
  <si>
    <t>食品化学类</t>
  </si>
  <si>
    <t>化学、应用化学、分析化学、有机化学、无机化学、化学生物学、食品科学与工程（烟草科学与工程）、烟草工程</t>
    <phoneticPr fontId="15" type="noConversion"/>
  </si>
  <si>
    <t>财会金融类</t>
  </si>
  <si>
    <t>会计学、财务管理、审计学、金融学</t>
    <phoneticPr fontId="15" type="noConversion"/>
  </si>
  <si>
    <t>新闻语言类</t>
  </si>
  <si>
    <t>新闻学、传播学、网络与新媒体、广播电视学、汉语言、汉语言文学、汉语国际教育、秘书学</t>
    <phoneticPr fontId="12" type="noConversion"/>
  </si>
  <si>
    <t>机械制造及其自动化、机械工程、机械设计制造及其自动化、机械电子工程、智能制造工程</t>
  </si>
  <si>
    <t>1.英语四级不做要求，优先考虑英语四级达到425分以上者。
2.色盲、色弱不符合；双耳听力障碍不符合。</t>
  </si>
  <si>
    <t>电气工程、电气工程及其自动化、电气工程与智能控制、电机电器智能化</t>
  </si>
  <si>
    <t>网络工程、信息安全、数据科学与大数据技术、网络空间安全、计算机科学与技术</t>
  </si>
  <si>
    <t>物流工程与管理、物流工程、物流管理、供应链管理</t>
  </si>
  <si>
    <t>审计类</t>
  </si>
  <si>
    <t>审计学、审计</t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</si>
  <si>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  <phoneticPr fontId="12" type="noConversion"/>
  </si>
  <si>
    <t>色盲、色弱不符合；双耳听力障碍不符合。</t>
  </si>
  <si>
    <t>电气自动化、仪器类</t>
  </si>
  <si>
    <t>电气工程、电气工程及其自动化、电气工程与智能控制、电机电器智能化、机电设备安装技术、机电设备维修与管理、数控设备应用与维护；自动化、智能装备与系统、工业智能、机电一体化技术、电气自动化技术、工业过程自动化技术、智能控制技术、工业网络技术、工业自动化仪表、测控技术与仪器</t>
    <phoneticPr fontId="12" type="noConversion"/>
  </si>
  <si>
    <t>计算机科学与技术、软件工程、网络工程、电子与计算机工程、网络空间安全、电子信息工程、电子科学与技术、通信工程</t>
    <phoneticPr fontId="12" type="noConversion"/>
  </si>
  <si>
    <t>烟草、农学、园艺</t>
    <phoneticPr fontId="12" type="noConversion"/>
  </si>
  <si>
    <t>经济学、经济统计学、数字经济</t>
    <phoneticPr fontId="12" type="noConversion"/>
  </si>
  <si>
    <t>工商管理、审计学、人力资源管理、劳动关系</t>
    <phoneticPr fontId="12" type="noConversion"/>
  </si>
  <si>
    <t>法学、知识产权、信用风险管理与法律防控</t>
    <phoneticPr fontId="12" type="noConversion"/>
  </si>
  <si>
    <t>机械设计制造及其自动化、机械电子工程、机械工艺技术、微机电系统工程、机械制造及其自动化、机械工程、材料成型及控制工程、工业设计、过程装备与控制工程、智能制造工程、机械设计及理论</t>
    <phoneticPr fontId="15" type="noConversion"/>
  </si>
  <si>
    <t>电气工程及其自动化、电气工程与智能控制、智能电网信息工程、电机电器智能化、电气工程、电机与电器、电力系统及其自动化、电力电子与电力传动、高电压与绝缘技术、电工理论与新技术</t>
    <phoneticPr fontId="15" type="noConversion"/>
  </si>
  <si>
    <t>自动化、轨道交通信号与控制、机器人工程、智能装备与系统、工业智能、控制工程、控制理论与控制工程、检测技术与自动化装置、系统工程、模式识别与智能系统</t>
    <phoneticPr fontId="15" type="noConversion"/>
  </si>
  <si>
    <t>农学、烟草、烟草科学与工程、农业昆虫与害虫防治、植物病理学、烟草学、食品科学与工程（烟草科学与工程方向）、食品质量与安全</t>
    <phoneticPr fontId="15" type="noConversion"/>
  </si>
  <si>
    <t>化学、应用化学、化学生物学、无机化学、分析化学、有机化学、物理化学、高分子化学与物理、化学工程</t>
    <phoneticPr fontId="15" type="noConversion"/>
  </si>
  <si>
    <t>能源与动力工程、能源与环境系统工程、热能工程、动力机械及工程</t>
    <phoneticPr fontId="15" type="noConversion"/>
  </si>
  <si>
    <t>物流管理、物流工程</t>
    <phoneticPr fontId="15" type="noConversion"/>
  </si>
  <si>
    <t>建筑学、智慧建筑与建造、建筑设计及其理论、建筑技术科学</t>
    <phoneticPr fontId="15" type="noConversion"/>
  </si>
  <si>
    <t>审计学、资产评估、工程审计</t>
    <phoneticPr fontId="15" type="noConversion"/>
  </si>
  <si>
    <t>会计学、财务管理、财务会计教育</t>
    <phoneticPr fontId="15" type="noConversion"/>
  </si>
  <si>
    <t>法学、宪法学与行政法学、刑法学、民商法学、诉讼法学、经济法学、政治学、马克思主义理论</t>
    <phoneticPr fontId="15" type="noConversion"/>
  </si>
  <si>
    <t>统计学、应用统计学、概率论与数理统计</t>
    <phoneticPr fontId="15" type="noConversion"/>
  </si>
  <si>
    <t>电子科学与技术、集成电路设计与集成系统、电子信息工程、通信工程、信息工程、电子信息科学与技术、电信工程及管理、微电子科学与工程、电子封装技术、光电信息科学与工程、电磁场与无线技术、电波传播与天线、应用电子技术教育、电路与系统、通信与信息系统、信号与信息处理、物理电子学、微电子学与固体电子学、电磁场与微波技术、人工智能、信息与通信工程、集成电路科学与工程</t>
    <phoneticPr fontId="3" type="noConversion"/>
  </si>
  <si>
    <t>2023预计退休</t>
    <phoneticPr fontId="3" type="noConversion"/>
  </si>
  <si>
    <t>红塔集团
小计</t>
    <phoneticPr fontId="3" type="noConversion"/>
  </si>
  <si>
    <t>2022、
2023</t>
    <phoneticPr fontId="3" type="noConversion"/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</si>
  <si>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；电子信息工程、电子科学与技术、通信工程、人工智能、信息工程、电子信息科学与技术、通信与信息系统、信号与信息处理</t>
    <phoneticPr fontId="15" type="noConversion"/>
  </si>
  <si>
    <t>昆明卷烟厂</t>
    <phoneticPr fontId="12" type="noConversion"/>
  </si>
  <si>
    <t>昆明卷烟厂小计</t>
    <phoneticPr fontId="12" type="noConversion"/>
  </si>
  <si>
    <t>红河卷烟厂小计</t>
    <phoneticPr fontId="12" type="noConversion"/>
  </si>
  <si>
    <t>2022年底
人数</t>
    <phoneticPr fontId="3" type="noConversion"/>
  </si>
  <si>
    <t>曲靖卷烟厂</t>
    <phoneticPr fontId="12" type="noConversion"/>
  </si>
  <si>
    <t>曲靖卷烟厂小计</t>
    <phoneticPr fontId="12" type="noConversion"/>
  </si>
  <si>
    <t>会泽卷烟厂</t>
    <phoneticPr fontId="12" type="noConversion"/>
  </si>
  <si>
    <t>会泽卷烟厂小计</t>
    <phoneticPr fontId="12" type="noConversion"/>
  </si>
  <si>
    <t>新疆卷烟厂</t>
    <phoneticPr fontId="12" type="noConversion"/>
  </si>
  <si>
    <t>新疆卷烟厂小计</t>
    <phoneticPr fontId="12" type="noConversion"/>
  </si>
  <si>
    <t>乌兰浩特卷烟厂</t>
    <phoneticPr fontId="12" type="noConversion"/>
  </si>
  <si>
    <t>乌兰浩特卷烟厂小计</t>
    <phoneticPr fontId="12" type="noConversion"/>
  </si>
  <si>
    <t>2022年底集团本部在岗预计656人，2023年集团本部预计退休39人。</t>
    <phoneticPr fontId="12" type="noConversion"/>
  </si>
  <si>
    <t>昭通卷烟厂小计</t>
    <phoneticPr fontId="3" type="noConversion"/>
  </si>
  <si>
    <t>玉溪卷烟厂小计</t>
    <phoneticPr fontId="3" type="noConversion"/>
  </si>
  <si>
    <t>楚雄卷烟厂小计</t>
    <phoneticPr fontId="3" type="noConversion"/>
  </si>
  <si>
    <t>大理卷烟厂小计</t>
    <phoneticPr fontId="3" type="noConversion"/>
  </si>
  <si>
    <t>玉溪厂含集团2022年底在岗956人、2023年预计退休50人</t>
    <phoneticPr fontId="3" type="noConversion"/>
  </si>
  <si>
    <t>红河卷烟厂</t>
    <phoneticPr fontId="12" type="noConversion"/>
  </si>
  <si>
    <t>红云红河集团小计</t>
    <phoneticPr fontId="12" type="noConversion"/>
  </si>
  <si>
    <t>工程管理、工程造价、工程审计、审计学、资产评估、审计、管理科学与工程</t>
    <phoneticPr fontId="15" type="noConversion"/>
  </si>
  <si>
    <t>建筑环境与能源应用工程、（供热、供燃气、通风及空调工程）</t>
    <phoneticPr fontId="15" type="noConversion"/>
  </si>
  <si>
    <t>审计类</t>
    <phoneticPr fontId="3" type="noConversion"/>
  </si>
  <si>
    <t>会计类</t>
    <phoneticPr fontId="3" type="noConversion"/>
  </si>
  <si>
    <t>技术中心</t>
    <phoneticPr fontId="3" type="noConversion"/>
  </si>
  <si>
    <t>化学、应用化学、化学生物学、物理化学、分析化学</t>
  </si>
  <si>
    <t>轻化工程、香料香精技术与工程</t>
  </si>
  <si>
    <t>化工类</t>
  </si>
  <si>
    <t>化学工程与工艺、化学工程与工业生物工程、化学工程、化学工艺、生物化工、应用化学</t>
  </si>
  <si>
    <t>食品科学与工程、烟草工程、食品质量与安全、烟草科学与工程、食品科学</t>
  </si>
  <si>
    <t>烟草、烟草学</t>
  </si>
  <si>
    <t>专业技术类</t>
  </si>
  <si>
    <t>专业技术类</t>
    <phoneticPr fontId="3" type="noConversion"/>
  </si>
  <si>
    <t>英语4级425分及以上</t>
    <phoneticPr fontId="3" type="noConversion"/>
  </si>
  <si>
    <t>技术中心小计</t>
    <phoneticPr fontId="3" type="noConversion"/>
  </si>
  <si>
    <t>作物栽培学与耕作学（烟草方向）</t>
  </si>
  <si>
    <t>食品科学（烟草方向）</t>
  </si>
  <si>
    <r>
      <rPr>
        <sz val="10"/>
        <color rgb="FFFF0000"/>
        <rFont val="宋体"/>
        <family val="3"/>
        <charset val="134"/>
      </rPr>
      <t>概率论与数理统计、</t>
    </r>
    <r>
      <rPr>
        <sz val="10"/>
        <rFont val="宋体"/>
        <family val="3"/>
        <charset val="134"/>
      </rPr>
      <t>计算机系统结构、计算机软件与理论、计算机应用技术</t>
    </r>
    <phoneticPr fontId="12" type="noConversion"/>
  </si>
  <si>
    <t>原料中心</t>
    <phoneticPr fontId="12" type="noConversion"/>
  </si>
  <si>
    <t>2023</t>
    <phoneticPr fontId="12" type="noConversion"/>
  </si>
  <si>
    <t>无机化学、分析化学、有机化学、化学工程、化学工艺、应用化学</t>
    <phoneticPr fontId="12" type="noConversion"/>
  </si>
  <si>
    <t>原料中心小计</t>
    <phoneticPr fontId="3" type="noConversion"/>
  </si>
  <si>
    <t>金融学、金融、金融工程、金融科技、经济与金融、金融数学、投资学、信用管理、国民经济学、区域经济学、产业经济学、金融统计与风险管理、数理金融学</t>
    <phoneticPr fontId="3" type="noConversion"/>
  </si>
  <si>
    <t>法学、法律、民商法学、经济法学</t>
    <phoneticPr fontId="3" type="noConversion"/>
  </si>
  <si>
    <t>工程造价、工程审计</t>
    <phoneticPr fontId="3" type="noConversion"/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</si>
  <si>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  <phoneticPr fontId="3" type="noConversion"/>
  </si>
  <si>
    <t>2022、2023</t>
  </si>
  <si>
    <t>合和集团</t>
    <phoneticPr fontId="3" type="noConversion"/>
  </si>
  <si>
    <t>合和集团小计</t>
    <phoneticPr fontId="3" type="noConversion"/>
  </si>
  <si>
    <t>云南中烟2023年毕业生招聘计划表</t>
    <phoneticPr fontId="3" type="noConversion"/>
  </si>
  <si>
    <t>国际公司</t>
    <phoneticPr fontId="3" type="noConversion"/>
  </si>
  <si>
    <t>国际公司小计</t>
    <phoneticPr fontId="3" type="noConversion"/>
  </si>
  <si>
    <t>2022年、2023年</t>
  </si>
  <si>
    <t>会计学专业、财务管理专业、审计学专业、金融学专业</t>
  </si>
  <si>
    <t>市场营销专业、国际经济与贸易专业、国际商务专业</t>
  </si>
  <si>
    <t>汉语言文学专业、新闻学专业、传播学专业、网络与新媒体专业</t>
  </si>
  <si>
    <t>能驻国（境）外工作；国内高校毕业生英语六级成绩425分及以上，或雅思IELTS成绩不低于6.5分，或托福TOEFL IBT成绩不低于90分；国境外高校毕业生无须提供语言证明。</t>
  </si>
  <si>
    <t>烟机公司</t>
    <phoneticPr fontId="3" type="noConversion"/>
  </si>
  <si>
    <t>工业工程、标准化工程、质量管理工程、管理科学与工程</t>
  </si>
  <si>
    <t>经济学、经济统计学、经济工程、商务经济学、数字经济、产业经济学、国际经济与贸易、贸易经济、国民经济学、区域经济学、国际贸易学、劳动经济学、统计学、数量经济学</t>
  </si>
  <si>
    <t>物流工程、物流管理、供应链管理、物流工程与管理、物流管理与工程</t>
  </si>
  <si>
    <t>电气工程及其自动化、电气工程与智能控制、电机电器智能化、电力系统及其自动化、电机与电器、电气工程</t>
  </si>
  <si>
    <t>自动化、智能装备与系统、机器人工程、工业智能、控制科学与工程、控制理论与控制工程、系统工程、模式识别与智能系统</t>
  </si>
  <si>
    <t>电子科学与技术、电子信息工程、通信工程、信息工程、电子信息科学与技术、微电子科学与工程、光电信息科学与工程、人工智能、物理电子学、电路与系统、微电子学与固体电子学、电磁场与微波技术、通信与信息系统、信号与信息处理</t>
  </si>
  <si>
    <t>数控技术、机械制造与自动化、机械工程、机械设计制造及其自动化、智能制造工程、过程装备与控制工程、材料成型及控制工程、工业设计、机械工艺技术、机械制造及其自动化、机械设计及理论</t>
  </si>
  <si>
    <t>自动化生产设备应用、机电设备安装技术、机电设备维修与管理、机电设备技术、数控设备应用与维护、电机与电气技术、机电一体化技术、机械电子工程、微机电系统工程</t>
  </si>
  <si>
    <t>色盲、色弱不符合；双耳听力障碍不符合</t>
  </si>
  <si>
    <t>合计</t>
    <phoneticPr fontId="3" type="noConversion"/>
  </si>
  <si>
    <t>--</t>
    <phoneticPr fontId="3" type="noConversion"/>
  </si>
  <si>
    <t>2022
2023</t>
    <phoneticPr fontId="3" type="noConversion"/>
  </si>
  <si>
    <t>概率论与数理统计、计算机系统结构、计算机软件与理论、计算机应用技术</t>
    <phoneticPr fontId="12" type="noConversion"/>
  </si>
  <si>
    <t>1.英语四级不做要求，优先考虑英语四级达到425分以上者。
2.色盲、色弱不符合；双耳听力障碍不符合。</t>
    <phoneticPr fontId="3" type="noConversion"/>
  </si>
  <si>
    <t>烟机公司小计</t>
    <phoneticPr fontId="3" type="noConversion"/>
  </si>
  <si>
    <t>大学本科及以上</t>
    <phoneticPr fontId="3" type="noConversion"/>
  </si>
  <si>
    <t>学历要求</t>
    <phoneticPr fontId="3" type="noConversion"/>
  </si>
  <si>
    <t>大学专科及以上</t>
    <phoneticPr fontId="3" type="noConversion"/>
  </si>
  <si>
    <t>硕士研究生及以上</t>
    <phoneticPr fontId="3" type="noConversion"/>
  </si>
  <si>
    <t>作物栽培学与耕作学（烟草方向）</t>
    <phoneticPr fontId="3" type="noConversion"/>
  </si>
  <si>
    <t>视觉传达设计、艺术设计学、新媒体艺术、数字媒体艺术、艺术学、产品设计、工艺美术、艺术与科技、包装设计、公共艺术、设计艺术学</t>
    <phoneticPr fontId="3" type="noConversion"/>
  </si>
  <si>
    <t>会计学、财务管理、审计学、金融学</t>
    <phoneticPr fontId="3" type="noConversion"/>
  </si>
  <si>
    <t>市场营销、国际经济与贸易、国际商务</t>
    <phoneticPr fontId="3" type="noConversion"/>
  </si>
  <si>
    <t>综合知识</t>
    <phoneticPr fontId="3" type="noConversion"/>
  </si>
  <si>
    <t>专业知识
综合知识</t>
    <phoneticPr fontId="3" type="noConversion"/>
  </si>
  <si>
    <t>专业知识
综合知识</t>
    <phoneticPr fontId="3" type="noConversion"/>
  </si>
  <si>
    <t>大理卷烟厂</t>
    <phoneticPr fontId="3" type="noConversion"/>
  </si>
  <si>
    <t>昭通卷烟厂</t>
    <phoneticPr fontId="3" type="noConversion"/>
  </si>
  <si>
    <t>昆明卷烟厂</t>
    <phoneticPr fontId="12" type="noConversion"/>
  </si>
  <si>
    <t>昆明卷烟厂</t>
    <phoneticPr fontId="3" type="noConversion"/>
  </si>
  <si>
    <t>曲靖卷烟厂</t>
    <phoneticPr fontId="3" type="noConversion"/>
  </si>
  <si>
    <t>自动化生产设备应用、机电设备安装技术、机电设备维修与管理、机电设备技术、数控设备应用与维护、电机与电气技术、机电一体化技术、机械电子工程、微机电系统工程</t>
    <phoneticPr fontId="3" type="noConversion"/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</si>
  <si>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  <phoneticPr fontId="3" type="noConversion"/>
  </si>
  <si>
    <t>测控技术与仪器、精密仪器、测试计量技术及仪器、仪器科学与技术</t>
    <phoneticPr fontId="3" type="noConversion"/>
  </si>
  <si>
    <t>专业知识
综合知识</t>
    <phoneticPr fontId="3" type="noConversion"/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</si>
  <si>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</t>
  </si>
  <si>
    <t>电子信息工程、电子科学与技术、通信工程、人工智能、信息工程、电子信息科学与技术、通信与信息系统、信号与信息处理</t>
  </si>
  <si>
    <t>计算机类</t>
    <phoneticPr fontId="3" type="noConversion"/>
  </si>
  <si>
    <t>电子信息类</t>
    <phoneticPr fontId="3" type="noConversion"/>
  </si>
  <si>
    <t>自动化、机器人工程、智能装备与系统、工业智能、控制工程、控制理论与控制工程、系统工程、模式识别与智能系统、检测技术与自动化装置</t>
  </si>
  <si>
    <t>电气工程及其自动化、电气工程与智能控制</t>
  </si>
  <si>
    <t>自动化类</t>
    <phoneticPr fontId="3" type="noConversion"/>
  </si>
  <si>
    <t>电气类</t>
    <phoneticPr fontId="3" type="noConversion"/>
  </si>
  <si>
    <t>材料科学与工程、焊接技术与工程、材料设计科学与工程、材料与化工、材料物理与化学、材料学、材料加工工程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</si>
  <si>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</t>
  </si>
  <si>
    <t>机械类</t>
    <phoneticPr fontId="3" type="noConversion"/>
  </si>
  <si>
    <t>材料类</t>
    <phoneticPr fontId="3" type="noConversion"/>
  </si>
  <si>
    <t>电气工程及其自动化、电气工程与智能控制、电机电器智能化、电气工程、电机与电器、电力系统及其自动化、电力电子与电力传动、电工理论与新技术</t>
  </si>
  <si>
    <t>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</si>
  <si>
    <t>机械设计制造及其自动化、机械制造及其自动化、机械工程、材料成型及控制工程、机械电子工程、过程装备与控制工程、机械设计及理论、工业设计、机械工艺技术、智能制造工程、智能交互设计、包装工程、印刷工程</t>
  </si>
  <si>
    <t>电气工程及其自动化、电气工程与智能控制、电机电器智能化、电机与电器</t>
  </si>
  <si>
    <t>自动化、智能装备与系统、机器人工程、工业智能</t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</si>
  <si>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</t>
  </si>
  <si>
    <t>电子信息工程、电子封装技术、电子科学与技术、通信工程、光电信息科学与工程、信息工程、电子信息科学与技术、人工智能</t>
  </si>
  <si>
    <t>计算机类</t>
    <phoneticPr fontId="3" type="noConversion"/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</si>
  <si>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  <phoneticPr fontId="12" type="noConversion"/>
  </si>
  <si>
    <t>电气工程、电气工程及其自动化、电气工程与智能控制、电机电器智能化、机电设备安装技术、机电设备维修与管理、数控设备应用与维护</t>
  </si>
  <si>
    <t>自动化、智能装备与系统、工业智能、机电一体化技术、电气自动化技术、工业过程自动化技术、智能控制技术、工业网络技术、工业自动化仪表、测控技术与仪器</t>
  </si>
  <si>
    <t>大学本科及以上</t>
    <phoneticPr fontId="3" type="noConversion"/>
  </si>
  <si>
    <t>大学本科及以上</t>
    <phoneticPr fontId="3" type="noConversion"/>
  </si>
  <si>
    <t>——</t>
    <phoneticPr fontId="3" type="noConversion"/>
  </si>
  <si>
    <t>物流管理与工程类</t>
    <phoneticPr fontId="3" type="noConversion"/>
  </si>
  <si>
    <t>金融财贸类</t>
    <phoneticPr fontId="3" type="noConversion"/>
  </si>
  <si>
    <t>经贸类</t>
    <phoneticPr fontId="3" type="noConversion"/>
  </si>
  <si>
    <t>经贸类</t>
    <phoneticPr fontId="3" type="noConversion"/>
  </si>
  <si>
    <t>农学烟草类</t>
    <phoneticPr fontId="3" type="noConversion"/>
  </si>
  <si>
    <t>农学类</t>
    <phoneticPr fontId="3" type="noConversion"/>
  </si>
  <si>
    <t>新闻传播类</t>
    <phoneticPr fontId="3" type="noConversion"/>
  </si>
  <si>
    <t>计算机电子类</t>
    <phoneticPr fontId="3" type="noConversion"/>
  </si>
  <si>
    <t>作物类</t>
    <phoneticPr fontId="3" type="noConversion"/>
  </si>
  <si>
    <t>金融经济类</t>
    <phoneticPr fontId="3" type="noConversion"/>
  </si>
  <si>
    <t>法学类</t>
    <phoneticPr fontId="3" type="noConversion"/>
  </si>
  <si>
    <t>计算机信息类</t>
    <phoneticPr fontId="3" type="noConversion"/>
  </si>
  <si>
    <t>工程审计类</t>
    <phoneticPr fontId="3" type="noConversion"/>
  </si>
  <si>
    <t>财务金融类</t>
    <phoneticPr fontId="3" type="noConversion"/>
  </si>
  <si>
    <t>营销经贸类</t>
    <phoneticPr fontId="3" type="noConversion"/>
  </si>
  <si>
    <t>管理工程类</t>
    <phoneticPr fontId="3" type="noConversion"/>
  </si>
  <si>
    <t>经济学类</t>
    <phoneticPr fontId="3" type="noConversion"/>
  </si>
  <si>
    <t>机电设备类</t>
    <phoneticPr fontId="3" type="noConversion"/>
  </si>
  <si>
    <t>招聘人数</t>
    <phoneticPr fontId="3" type="noConversion"/>
  </si>
  <si>
    <t>招聘岗位</t>
    <phoneticPr fontId="3" type="noConversion"/>
  </si>
  <si>
    <t>招聘专业</t>
    <phoneticPr fontId="3" type="noConversion"/>
  </si>
  <si>
    <t>其他要求</t>
    <phoneticPr fontId="3" type="noConversion"/>
  </si>
  <si>
    <t>笔试科目</t>
    <phoneticPr fontId="3" type="noConversion"/>
  </si>
  <si>
    <t>招聘专业类别</t>
    <phoneticPr fontId="3" type="noConversion"/>
  </si>
  <si>
    <t>玉溪卷烟厂小计</t>
    <phoneticPr fontId="3" type="noConversion"/>
  </si>
  <si>
    <t>专业知识
综合知识</t>
    <phoneticPr fontId="3" type="noConversion"/>
  </si>
  <si>
    <t>——</t>
    <phoneticPr fontId="3" type="noConversion"/>
  </si>
  <si>
    <t>综合知识</t>
    <phoneticPr fontId="3" type="noConversion"/>
  </si>
  <si>
    <t>财会金融类</t>
    <phoneticPr fontId="3" type="noConversion"/>
  </si>
  <si>
    <t>财会类</t>
    <phoneticPr fontId="3" type="noConversion"/>
  </si>
  <si>
    <t>楚雄卷烟厂小计</t>
    <phoneticPr fontId="3" type="noConversion"/>
  </si>
  <si>
    <t>大理卷烟厂小计</t>
    <phoneticPr fontId="3" type="noConversion"/>
  </si>
  <si>
    <t>昭通卷烟厂小计</t>
    <phoneticPr fontId="3" type="noConversion"/>
  </si>
  <si>
    <t>红塔集团合计</t>
    <phoneticPr fontId="3" type="noConversion"/>
  </si>
  <si>
    <t>色弱色盲不符合</t>
    <phoneticPr fontId="3" type="noConversion"/>
  </si>
  <si>
    <t>1.国内高校本科生英语四级成绩425分及以上。
2.色弱色盲不符合；双耳听力障碍不符合。</t>
    <phoneticPr fontId="3" type="noConversion"/>
  </si>
  <si>
    <t>1.国内高校本科生英语四级成绩425分及以上。
2.色弱色盲不符合；双耳听力障碍不符合。</t>
    <phoneticPr fontId="3" type="noConversion"/>
  </si>
  <si>
    <t>1.国内高校本科生英语四级成绩425分及以上。
2.色弱色盲不符合；双耳听力障碍不符合。</t>
    <phoneticPr fontId="3" type="noConversion"/>
  </si>
  <si>
    <t>1.英语四级不作要求，优先考虑英语四级成绩425分以上者。
2.色弱色盲不符合；双耳听力障碍不符合。</t>
    <phoneticPr fontId="3" type="noConversion"/>
  </si>
  <si>
    <t>色弱色盲不符合；双耳听力障碍不符合。</t>
    <phoneticPr fontId="3" type="noConversion"/>
  </si>
  <si>
    <t>大学本科及以上</t>
    <phoneticPr fontId="3" type="noConversion"/>
  </si>
  <si>
    <t>——</t>
    <phoneticPr fontId="3" type="noConversion"/>
  </si>
  <si>
    <t>云南中烟总计</t>
    <phoneticPr fontId="3" type="noConversion"/>
  </si>
  <si>
    <t>生产操作</t>
  </si>
  <si>
    <t>专业管理</t>
  </si>
  <si>
    <t>业务</t>
  </si>
  <si>
    <t>专业技术</t>
  </si>
  <si>
    <t>色弱色盲不符合</t>
    <phoneticPr fontId="3" type="noConversion"/>
  </si>
  <si>
    <t>业务</t>
    <phoneticPr fontId="3" type="noConversion"/>
  </si>
  <si>
    <t>1.国内高校本科生英语四级成绩425分及以上。
2.色弱色盲不符合；双耳听力障碍不符合。</t>
    <phoneticPr fontId="3" type="noConversion"/>
  </si>
  <si>
    <t>色弱色盲不符合；双耳听力障碍不符合。</t>
    <phoneticPr fontId="3" type="noConversion"/>
  </si>
  <si>
    <t>1.能驻国（境）外工作。
2.国内高校毕业生英语六级成绩425分及以上，或雅思IELTS成绩不低于6.5分，或托福TOEFL IBT成绩不低于90分。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</si>
</sst>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;[Red]\-0\ "/>
    <numFmt numFmtId="177" formatCode="0_);[Red]\(0\)"/>
    <numFmt numFmtId="178" formatCode="0_ "/>
  </numFmts>
  <fonts count="2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9" fontId="24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3" fillId="0" borderId="2" xfId="4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9" fontId="19" fillId="0" borderId="2" xfId="1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19" fillId="0" borderId="2" xfId="1" applyNumberFormat="1" applyFont="1" applyBorder="1" applyAlignment="1">
      <alignment horizontal="left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49" fontId="16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49" fontId="19" fillId="0" borderId="2" xfId="2" applyNumberFormat="1" applyFont="1" applyBorder="1" applyAlignment="1">
      <alignment horizontal="left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176" fontId="19" fillId="0" borderId="2" xfId="2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left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/>
    </xf>
    <xf numFmtId="0" fontId="21" fillId="2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6" fontId="5" fillId="4" borderId="2" xfId="1" applyNumberFormat="1" applyFont="1" applyFill="1" applyBorder="1" applyAlignment="1">
      <alignment horizontal="center" vertical="center" wrapText="1"/>
    </xf>
    <xf numFmtId="49" fontId="17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/>
    </xf>
    <xf numFmtId="0" fontId="11" fillId="4" borderId="8" xfId="0" applyFont="1" applyFill="1" applyBorder="1" applyAlignment="1">
      <alignment vertical="center" wrapText="1"/>
    </xf>
    <xf numFmtId="0" fontId="13" fillId="4" borderId="2" xfId="0" applyFont="1" applyFill="1" applyBorder="1"/>
    <xf numFmtId="0" fontId="5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76" fontId="17" fillId="4" borderId="2" xfId="1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4" borderId="2" xfId="0" quotePrefix="1" applyFont="1" applyFill="1" applyBorder="1" applyAlignment="1">
      <alignment vertical="center"/>
    </xf>
    <xf numFmtId="49" fontId="16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76" fontId="19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176" fontId="19" fillId="5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176" fontId="5" fillId="5" borderId="2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1" fillId="4" borderId="2" xfId="0" quotePrefix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176" fontId="19" fillId="4" borderId="2" xfId="0" applyNumberFormat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5" fillId="4" borderId="2" xfId="2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0" borderId="2" xfId="5" applyFont="1" applyBorder="1" applyAlignment="1">
      <alignment vertical="center" wrapText="1"/>
    </xf>
    <xf numFmtId="0" fontId="19" fillId="0" borderId="2" xfId="5" applyFont="1" applyBorder="1" applyAlignment="1">
      <alignment horizontal="center" vertical="center"/>
    </xf>
    <xf numFmtId="0" fontId="19" fillId="4" borderId="2" xfId="0" applyFont="1" applyFill="1" applyBorder="1"/>
    <xf numFmtId="0" fontId="19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left" vertical="center" wrapText="1"/>
    </xf>
    <xf numFmtId="0" fontId="19" fillId="4" borderId="2" xfId="0" quotePrefix="1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/>
    </xf>
    <xf numFmtId="176" fontId="17" fillId="4" borderId="2" xfId="2" applyNumberFormat="1" applyFont="1" applyFill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 wrapText="1"/>
    </xf>
    <xf numFmtId="176" fontId="5" fillId="0" borderId="7" xfId="2" applyNumberFormat="1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center" vertical="center" wrapText="1"/>
    </xf>
    <xf numFmtId="176" fontId="5" fillId="4" borderId="2" xfId="2" applyNumberFormat="1" applyFont="1" applyFill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176" fontId="19" fillId="2" borderId="3" xfId="1" applyNumberFormat="1" applyFont="1" applyFill="1" applyBorder="1" applyAlignment="1">
      <alignment horizontal="center" vertical="center" wrapText="1"/>
    </xf>
    <xf numFmtId="176" fontId="19" fillId="2" borderId="4" xfId="1" applyNumberFormat="1" applyFont="1" applyFill="1" applyBorder="1" applyAlignment="1">
      <alignment horizontal="center" vertical="center" wrapText="1"/>
    </xf>
    <xf numFmtId="176" fontId="19" fillId="2" borderId="5" xfId="1" applyNumberFormat="1" applyFont="1" applyFill="1" applyBorder="1" applyAlignment="1">
      <alignment horizontal="center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176" fontId="19" fillId="0" borderId="3" xfId="2" applyNumberFormat="1" applyFont="1" applyBorder="1" applyAlignment="1">
      <alignment horizontal="center" vertical="center" wrapText="1"/>
    </xf>
    <xf numFmtId="176" fontId="19" fillId="0" borderId="4" xfId="2" applyNumberFormat="1" applyFont="1" applyBorder="1" applyAlignment="1">
      <alignment horizontal="center" vertical="center" wrapText="1"/>
    </xf>
    <xf numFmtId="176" fontId="19" fillId="0" borderId="5" xfId="2" applyNumberFormat="1" applyFont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 shrinkToFit="1"/>
    </xf>
    <xf numFmtId="176" fontId="19" fillId="0" borderId="2" xfId="0" applyNumberFormat="1" applyFont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176" fontId="19" fillId="0" borderId="2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176" fontId="5" fillId="5" borderId="2" xfId="2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 shrinkToFit="1"/>
    </xf>
    <xf numFmtId="0" fontId="17" fillId="4" borderId="2" xfId="2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 shrinkToFit="1"/>
    </xf>
  </cellXfs>
  <cellStyles count="8">
    <cellStyle name="百分比" xfId="4" builtinId="5"/>
    <cellStyle name="百分比 2" xfId="7" xr:uid="{00000000-0005-0000-0000-000001000000}"/>
    <cellStyle name="常规" xfId="0" builtinId="0"/>
    <cellStyle name="常规 10 2 2 2 2" xfId="1" xr:uid="{00000000-0005-0000-0000-000003000000}"/>
    <cellStyle name="常规 10 2 2 2 3" xfId="3" xr:uid="{00000000-0005-0000-0000-000004000000}"/>
    <cellStyle name="常规 2" xfId="6" xr:uid="{00000000-0005-0000-0000-000005000000}"/>
    <cellStyle name="常规 3" xfId="5" xr:uid="{00000000-0005-0000-0000-000006000000}"/>
    <cellStyle name="常规 4" xfId="2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0"/>
  <sheetViews>
    <sheetView topLeftCell="B1" zoomScaleNormal="100" zoomScaleSheetLayoutView="90" workbookViewId="0">
      <pane ySplit="3" topLeftCell="A157" activePane="bottomLeft" state="frozen"/>
      <selection activeCell="B157" sqref="B157:J157"/>
      <selection pane="bottomLeft" activeCell="B157" sqref="B157:J157"/>
    </sheetView>
  </sheetViews>
  <sheetFormatPr defaultRowHeight="14.25" x14ac:dyDescent="0.15"/>
  <cols>
    <col min="1" max="1" width="5.25" style="1" hidden="1" customWidth="1"/>
    <col min="2" max="2" width="11.125" style="6" customWidth="1"/>
    <col min="3" max="3" width="6.125" style="7" customWidth="1"/>
    <col min="4" max="4" width="6.625" style="7" customWidth="1"/>
    <col min="5" max="5" width="6" style="7" customWidth="1"/>
    <col min="6" max="6" width="10.25" style="6" customWidth="1"/>
    <col min="7" max="7" width="13" style="8" customWidth="1"/>
    <col min="8" max="8" width="47.25" style="9" customWidth="1"/>
    <col min="9" max="9" width="7.75" style="10" customWidth="1"/>
    <col min="10" max="10" width="4.75" style="11" customWidth="1"/>
    <col min="11" max="14" width="5.75" style="7" customWidth="1"/>
    <col min="15" max="15" width="12.125" style="6" customWidth="1"/>
    <col min="16" max="16" width="11.375" style="6" hidden="1" customWidth="1"/>
    <col min="17" max="16384" width="9" style="1"/>
  </cols>
  <sheetData>
    <row r="1" spans="1:16" ht="36.6" customHeight="1" x14ac:dyDescent="0.15">
      <c r="A1" s="274" t="s">
        <v>230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2" customFormat="1" ht="21" customHeight="1" x14ac:dyDescent="0.15">
      <c r="A2" s="273" t="s">
        <v>0</v>
      </c>
      <c r="B2" s="273" t="s">
        <v>1</v>
      </c>
      <c r="C2" s="270" t="s">
        <v>184</v>
      </c>
      <c r="D2" s="270" t="s">
        <v>177</v>
      </c>
      <c r="E2" s="270"/>
      <c r="F2" s="270" t="s">
        <v>2</v>
      </c>
      <c r="G2" s="275" t="s">
        <v>3</v>
      </c>
      <c r="H2" s="276" t="s">
        <v>4</v>
      </c>
      <c r="I2" s="276" t="s">
        <v>5</v>
      </c>
      <c r="J2" s="270" t="s">
        <v>6</v>
      </c>
      <c r="K2" s="270" t="s">
        <v>7</v>
      </c>
      <c r="L2" s="270"/>
      <c r="M2" s="270"/>
      <c r="N2" s="270"/>
      <c r="O2" s="273" t="s">
        <v>8</v>
      </c>
      <c r="P2" s="273" t="s">
        <v>9</v>
      </c>
    </row>
    <row r="3" spans="1:16" s="2" customFormat="1" ht="39.75" customHeight="1" x14ac:dyDescent="0.15">
      <c r="A3" s="273"/>
      <c r="B3" s="273"/>
      <c r="C3" s="270"/>
      <c r="D3" s="25" t="s">
        <v>10</v>
      </c>
      <c r="E3" s="25" t="s">
        <v>11</v>
      </c>
      <c r="F3" s="270"/>
      <c r="G3" s="275"/>
      <c r="H3" s="276"/>
      <c r="I3" s="276"/>
      <c r="J3" s="270"/>
      <c r="K3" s="25" t="s">
        <v>12</v>
      </c>
      <c r="L3" s="25" t="s">
        <v>13</v>
      </c>
      <c r="M3" s="25" t="s">
        <v>14</v>
      </c>
      <c r="N3" s="25" t="s">
        <v>15</v>
      </c>
      <c r="O3" s="273"/>
      <c r="P3" s="273"/>
    </row>
    <row r="4" spans="1:16" s="3" customFormat="1" ht="48" customHeight="1" x14ac:dyDescent="0.15">
      <c r="A4" s="26">
        <v>1</v>
      </c>
      <c r="B4" s="26" t="s">
        <v>16</v>
      </c>
      <c r="C4" s="202">
        <v>3783</v>
      </c>
      <c r="D4" s="202">
        <v>105</v>
      </c>
      <c r="E4" s="202">
        <v>4</v>
      </c>
      <c r="F4" s="26" t="s">
        <v>17</v>
      </c>
      <c r="G4" s="27" t="s">
        <v>18</v>
      </c>
      <c r="H4" s="28" t="s">
        <v>19</v>
      </c>
      <c r="I4" s="29" t="s">
        <v>20</v>
      </c>
      <c r="J4" s="25">
        <v>14</v>
      </c>
      <c r="K4" s="270">
        <f>J4</f>
        <v>14</v>
      </c>
      <c r="L4" s="270"/>
      <c r="M4" s="270"/>
      <c r="N4" s="26">
        <v>0</v>
      </c>
      <c r="O4" s="26"/>
      <c r="P4" s="26"/>
    </row>
    <row r="5" spans="1:16" s="4" customFormat="1" ht="50.25" customHeight="1" x14ac:dyDescent="0.15">
      <c r="A5" s="26">
        <v>2</v>
      </c>
      <c r="B5" s="26" t="s">
        <v>16</v>
      </c>
      <c r="C5" s="203"/>
      <c r="D5" s="203"/>
      <c r="E5" s="203"/>
      <c r="F5" s="26" t="s">
        <v>17</v>
      </c>
      <c r="G5" s="27" t="s">
        <v>21</v>
      </c>
      <c r="H5" s="16" t="s">
        <v>22</v>
      </c>
      <c r="I5" s="29" t="s">
        <v>20</v>
      </c>
      <c r="J5" s="25">
        <v>8</v>
      </c>
      <c r="K5" s="270">
        <f t="shared" ref="K5:K24" si="0">J5</f>
        <v>8</v>
      </c>
      <c r="L5" s="270"/>
      <c r="M5" s="270"/>
      <c r="N5" s="26">
        <v>0</v>
      </c>
      <c r="O5" s="30" t="s">
        <v>23</v>
      </c>
      <c r="P5" s="30"/>
    </row>
    <row r="6" spans="1:16" s="4" customFormat="1" ht="38.25" customHeight="1" x14ac:dyDescent="0.15">
      <c r="A6" s="26">
        <v>3</v>
      </c>
      <c r="B6" s="26" t="s">
        <v>16</v>
      </c>
      <c r="C6" s="203"/>
      <c r="D6" s="203"/>
      <c r="E6" s="203"/>
      <c r="F6" s="26" t="s">
        <v>17</v>
      </c>
      <c r="G6" s="27" t="s">
        <v>24</v>
      </c>
      <c r="H6" s="16" t="s">
        <v>25</v>
      </c>
      <c r="I6" s="29" t="s">
        <v>20</v>
      </c>
      <c r="J6" s="25">
        <v>8</v>
      </c>
      <c r="K6" s="270">
        <f t="shared" si="0"/>
        <v>8</v>
      </c>
      <c r="L6" s="270"/>
      <c r="M6" s="270"/>
      <c r="N6" s="26">
        <v>0</v>
      </c>
      <c r="O6" s="30" t="s">
        <v>23</v>
      </c>
      <c r="P6" s="30"/>
    </row>
    <row r="7" spans="1:16" s="4" customFormat="1" ht="85.5" customHeight="1" x14ac:dyDescent="0.15">
      <c r="A7" s="26">
        <v>4</v>
      </c>
      <c r="B7" s="26" t="s">
        <v>16</v>
      </c>
      <c r="C7" s="203"/>
      <c r="D7" s="203"/>
      <c r="E7" s="203"/>
      <c r="F7" s="26" t="s">
        <v>17</v>
      </c>
      <c r="G7" s="27" t="s">
        <v>26</v>
      </c>
      <c r="H7" s="16" t="s">
        <v>176</v>
      </c>
      <c r="I7" s="29" t="s">
        <v>20</v>
      </c>
      <c r="J7" s="25">
        <v>5</v>
      </c>
      <c r="K7" s="270">
        <f t="shared" si="0"/>
        <v>5</v>
      </c>
      <c r="L7" s="270"/>
      <c r="M7" s="270"/>
      <c r="N7" s="26">
        <v>0</v>
      </c>
      <c r="O7" s="26" t="s">
        <v>23</v>
      </c>
      <c r="P7" s="26"/>
    </row>
    <row r="8" spans="1:16" s="4" customFormat="1" ht="72.75" customHeight="1" x14ac:dyDescent="0.15">
      <c r="A8" s="26">
        <v>5</v>
      </c>
      <c r="B8" s="26" t="s">
        <v>16</v>
      </c>
      <c r="C8" s="203"/>
      <c r="D8" s="203"/>
      <c r="E8" s="203"/>
      <c r="F8" s="26" t="s">
        <v>27</v>
      </c>
      <c r="G8" s="27" t="s">
        <v>28</v>
      </c>
      <c r="H8" s="16" t="s">
        <v>29</v>
      </c>
      <c r="I8" s="29" t="s">
        <v>20</v>
      </c>
      <c r="J8" s="25">
        <v>5</v>
      </c>
      <c r="K8" s="270">
        <f t="shared" si="0"/>
        <v>5</v>
      </c>
      <c r="L8" s="270"/>
      <c r="M8" s="270"/>
      <c r="N8" s="26">
        <v>0</v>
      </c>
      <c r="O8" s="26"/>
      <c r="P8" s="26"/>
    </row>
    <row r="9" spans="1:16" s="4" customFormat="1" ht="39" customHeight="1" x14ac:dyDescent="0.15">
      <c r="A9" s="26">
        <v>6</v>
      </c>
      <c r="B9" s="26" t="s">
        <v>16</v>
      </c>
      <c r="C9" s="203"/>
      <c r="D9" s="203"/>
      <c r="E9" s="203">
        <v>0</v>
      </c>
      <c r="F9" s="31" t="s">
        <v>27</v>
      </c>
      <c r="G9" s="32" t="s">
        <v>30</v>
      </c>
      <c r="H9" s="33" t="s">
        <v>31</v>
      </c>
      <c r="I9" s="29" t="s">
        <v>20</v>
      </c>
      <c r="J9" s="34">
        <v>2</v>
      </c>
      <c r="K9" s="270">
        <f t="shared" si="0"/>
        <v>2</v>
      </c>
      <c r="L9" s="270"/>
      <c r="M9" s="270"/>
      <c r="N9" s="35">
        <v>0</v>
      </c>
      <c r="O9" s="31"/>
      <c r="P9" s="31"/>
    </row>
    <row r="10" spans="1:16" s="4" customFormat="1" ht="26.25" customHeight="1" x14ac:dyDescent="0.15">
      <c r="A10" s="26">
        <v>7</v>
      </c>
      <c r="B10" s="26" t="s">
        <v>16</v>
      </c>
      <c r="C10" s="203"/>
      <c r="D10" s="203"/>
      <c r="E10" s="203"/>
      <c r="F10" s="31" t="s">
        <v>27</v>
      </c>
      <c r="G10" s="32" t="s">
        <v>32</v>
      </c>
      <c r="H10" s="33" t="s">
        <v>33</v>
      </c>
      <c r="I10" s="29" t="s">
        <v>20</v>
      </c>
      <c r="J10" s="34">
        <v>2</v>
      </c>
      <c r="K10" s="270">
        <f t="shared" si="0"/>
        <v>2</v>
      </c>
      <c r="L10" s="270"/>
      <c r="M10" s="270"/>
      <c r="N10" s="35">
        <v>0</v>
      </c>
      <c r="O10" s="31"/>
      <c r="P10" s="31"/>
    </row>
    <row r="11" spans="1:16" s="4" customFormat="1" ht="41.25" customHeight="1" x14ac:dyDescent="0.15">
      <c r="A11" s="26">
        <v>8</v>
      </c>
      <c r="B11" s="26" t="s">
        <v>16</v>
      </c>
      <c r="C11" s="203"/>
      <c r="D11" s="203"/>
      <c r="E11" s="203"/>
      <c r="F11" s="31" t="s">
        <v>27</v>
      </c>
      <c r="G11" s="32" t="s">
        <v>34</v>
      </c>
      <c r="H11" s="33" t="s">
        <v>35</v>
      </c>
      <c r="I11" s="29" t="s">
        <v>20</v>
      </c>
      <c r="J11" s="34">
        <v>1</v>
      </c>
      <c r="K11" s="270">
        <f t="shared" si="0"/>
        <v>1</v>
      </c>
      <c r="L11" s="270"/>
      <c r="M11" s="270"/>
      <c r="N11" s="35">
        <v>0</v>
      </c>
      <c r="O11" s="31"/>
      <c r="P11" s="31"/>
    </row>
    <row r="12" spans="1:16" s="4" customFormat="1" ht="63.75" customHeight="1" x14ac:dyDescent="0.15">
      <c r="A12" s="26">
        <v>9</v>
      </c>
      <c r="B12" s="26" t="s">
        <v>16</v>
      </c>
      <c r="C12" s="203"/>
      <c r="D12" s="203"/>
      <c r="E12" s="203"/>
      <c r="F12" s="31" t="s">
        <v>27</v>
      </c>
      <c r="G12" s="32" t="s">
        <v>36</v>
      </c>
      <c r="H12" s="33" t="s">
        <v>37</v>
      </c>
      <c r="I12" s="29" t="s">
        <v>20</v>
      </c>
      <c r="J12" s="34">
        <v>2</v>
      </c>
      <c r="K12" s="270">
        <f t="shared" si="0"/>
        <v>2</v>
      </c>
      <c r="L12" s="270"/>
      <c r="M12" s="270"/>
      <c r="N12" s="35">
        <v>0</v>
      </c>
      <c r="O12" s="31"/>
      <c r="P12" s="31"/>
    </row>
    <row r="13" spans="1:16" s="4" customFormat="1" ht="41.25" customHeight="1" x14ac:dyDescent="0.15">
      <c r="A13" s="26">
        <v>10</v>
      </c>
      <c r="B13" s="26" t="s">
        <v>16</v>
      </c>
      <c r="C13" s="203"/>
      <c r="D13" s="203"/>
      <c r="E13" s="203"/>
      <c r="F13" s="31" t="s">
        <v>27</v>
      </c>
      <c r="G13" s="32" t="s">
        <v>38</v>
      </c>
      <c r="H13" s="33" t="s">
        <v>39</v>
      </c>
      <c r="I13" s="29" t="s">
        <v>20</v>
      </c>
      <c r="J13" s="36">
        <v>2</v>
      </c>
      <c r="K13" s="270">
        <f t="shared" si="0"/>
        <v>2</v>
      </c>
      <c r="L13" s="270"/>
      <c r="M13" s="270"/>
      <c r="N13" s="35">
        <v>0</v>
      </c>
      <c r="O13" s="31"/>
      <c r="P13" s="31"/>
    </row>
    <row r="14" spans="1:16" s="4" customFormat="1" ht="30" customHeight="1" x14ac:dyDescent="0.15">
      <c r="A14" s="26">
        <v>11</v>
      </c>
      <c r="B14" s="26" t="s">
        <v>16</v>
      </c>
      <c r="C14" s="203"/>
      <c r="D14" s="203"/>
      <c r="E14" s="203"/>
      <c r="F14" s="30" t="s">
        <v>40</v>
      </c>
      <c r="G14" s="32" t="s">
        <v>41</v>
      </c>
      <c r="H14" s="37" t="s">
        <v>42</v>
      </c>
      <c r="I14" s="29" t="s">
        <v>20</v>
      </c>
      <c r="J14" s="34">
        <v>2</v>
      </c>
      <c r="K14" s="270">
        <f t="shared" si="0"/>
        <v>2</v>
      </c>
      <c r="L14" s="270"/>
      <c r="M14" s="270"/>
      <c r="N14" s="35">
        <v>0</v>
      </c>
      <c r="O14" s="30"/>
      <c r="P14" s="30"/>
    </row>
    <row r="15" spans="1:16" s="4" customFormat="1" ht="30" customHeight="1" x14ac:dyDescent="0.15">
      <c r="A15" s="26">
        <v>12</v>
      </c>
      <c r="B15" s="26" t="s">
        <v>16</v>
      </c>
      <c r="C15" s="203"/>
      <c r="D15" s="203"/>
      <c r="E15" s="203"/>
      <c r="F15" s="31" t="s">
        <v>27</v>
      </c>
      <c r="G15" s="32" t="s">
        <v>43</v>
      </c>
      <c r="H15" s="67" t="s">
        <v>44</v>
      </c>
      <c r="I15" s="29" t="s">
        <v>20</v>
      </c>
      <c r="J15" s="34">
        <v>1</v>
      </c>
      <c r="K15" s="270">
        <f t="shared" si="0"/>
        <v>1</v>
      </c>
      <c r="L15" s="270"/>
      <c r="M15" s="270"/>
      <c r="N15" s="35">
        <v>0</v>
      </c>
      <c r="O15" s="31"/>
      <c r="P15" s="31"/>
    </row>
    <row r="16" spans="1:16" s="4" customFormat="1" ht="61.5" customHeight="1" x14ac:dyDescent="0.15">
      <c r="A16" s="26">
        <v>13</v>
      </c>
      <c r="B16" s="26" t="s">
        <v>16</v>
      </c>
      <c r="C16" s="203"/>
      <c r="D16" s="203"/>
      <c r="E16" s="203"/>
      <c r="F16" s="31" t="s">
        <v>17</v>
      </c>
      <c r="G16" s="32" t="s">
        <v>45</v>
      </c>
      <c r="H16" s="33" t="s">
        <v>46</v>
      </c>
      <c r="I16" s="29" t="s">
        <v>20</v>
      </c>
      <c r="J16" s="34">
        <v>5</v>
      </c>
      <c r="K16" s="270">
        <f t="shared" si="0"/>
        <v>5</v>
      </c>
      <c r="L16" s="270"/>
      <c r="M16" s="270"/>
      <c r="N16" s="35">
        <v>0</v>
      </c>
      <c r="O16" s="31" t="s">
        <v>23</v>
      </c>
      <c r="P16" s="31"/>
    </row>
    <row r="17" spans="1:16" s="4" customFormat="1" ht="42" customHeight="1" x14ac:dyDescent="0.15">
      <c r="A17" s="26">
        <v>14</v>
      </c>
      <c r="B17" s="26" t="s">
        <v>16</v>
      </c>
      <c r="C17" s="203"/>
      <c r="D17" s="203"/>
      <c r="E17" s="203"/>
      <c r="F17" s="26" t="s">
        <v>27</v>
      </c>
      <c r="G17" s="27" t="s">
        <v>47</v>
      </c>
      <c r="H17" s="28" t="s">
        <v>48</v>
      </c>
      <c r="I17" s="29" t="s">
        <v>20</v>
      </c>
      <c r="J17" s="25">
        <v>2</v>
      </c>
      <c r="K17" s="270">
        <f t="shared" si="0"/>
        <v>2</v>
      </c>
      <c r="L17" s="270"/>
      <c r="M17" s="270"/>
      <c r="N17" s="26">
        <v>0</v>
      </c>
      <c r="O17" s="26"/>
      <c r="P17" s="26"/>
    </row>
    <row r="18" spans="1:16" s="4" customFormat="1" ht="40.5" customHeight="1" x14ac:dyDescent="0.15">
      <c r="A18" s="26">
        <v>15</v>
      </c>
      <c r="B18" s="26" t="s">
        <v>16</v>
      </c>
      <c r="C18" s="203"/>
      <c r="D18" s="203"/>
      <c r="E18" s="203"/>
      <c r="F18" s="26" t="s">
        <v>27</v>
      </c>
      <c r="G18" s="27" t="s">
        <v>49</v>
      </c>
      <c r="H18" s="28" t="s">
        <v>50</v>
      </c>
      <c r="I18" s="29" t="s">
        <v>20</v>
      </c>
      <c r="J18" s="25">
        <v>2</v>
      </c>
      <c r="K18" s="270">
        <f t="shared" si="0"/>
        <v>2</v>
      </c>
      <c r="L18" s="270"/>
      <c r="M18" s="270"/>
      <c r="N18" s="26">
        <v>0</v>
      </c>
      <c r="O18" s="26"/>
      <c r="P18" s="26"/>
    </row>
    <row r="19" spans="1:16" s="4" customFormat="1" ht="37.5" customHeight="1" x14ac:dyDescent="0.15">
      <c r="A19" s="26">
        <v>16</v>
      </c>
      <c r="B19" s="26" t="s">
        <v>16</v>
      </c>
      <c r="C19" s="203"/>
      <c r="D19" s="203"/>
      <c r="E19" s="203"/>
      <c r="F19" s="26" t="s">
        <v>27</v>
      </c>
      <c r="G19" s="27" t="s">
        <v>51</v>
      </c>
      <c r="H19" s="16" t="s">
        <v>52</v>
      </c>
      <c r="I19" s="29" t="s">
        <v>20</v>
      </c>
      <c r="J19" s="25">
        <v>2</v>
      </c>
      <c r="K19" s="270">
        <f t="shared" si="0"/>
        <v>2</v>
      </c>
      <c r="L19" s="270"/>
      <c r="M19" s="270"/>
      <c r="N19" s="26">
        <v>0</v>
      </c>
      <c r="O19" s="26"/>
      <c r="P19" s="26"/>
    </row>
    <row r="20" spans="1:16" s="4" customFormat="1" ht="30" customHeight="1" x14ac:dyDescent="0.15">
      <c r="A20" s="26">
        <v>17</v>
      </c>
      <c r="B20" s="26" t="s">
        <v>16</v>
      </c>
      <c r="C20" s="203"/>
      <c r="D20" s="203"/>
      <c r="E20" s="203"/>
      <c r="F20" s="26" t="s">
        <v>17</v>
      </c>
      <c r="G20" s="27" t="s">
        <v>53</v>
      </c>
      <c r="H20" s="28" t="s">
        <v>54</v>
      </c>
      <c r="I20" s="29" t="s">
        <v>20</v>
      </c>
      <c r="J20" s="25">
        <v>2</v>
      </c>
      <c r="K20" s="270">
        <f t="shared" si="0"/>
        <v>2</v>
      </c>
      <c r="L20" s="270"/>
      <c r="M20" s="270"/>
      <c r="N20" s="26">
        <v>0</v>
      </c>
      <c r="O20" s="26" t="s">
        <v>23</v>
      </c>
      <c r="P20" s="26"/>
    </row>
    <row r="21" spans="1:16" s="4" customFormat="1" ht="30" customHeight="1" x14ac:dyDescent="0.15">
      <c r="A21" s="26">
        <v>18</v>
      </c>
      <c r="B21" s="26" t="s">
        <v>16</v>
      </c>
      <c r="C21" s="203"/>
      <c r="D21" s="203"/>
      <c r="E21" s="203"/>
      <c r="F21" s="26" t="s">
        <v>27</v>
      </c>
      <c r="G21" s="27" t="s">
        <v>55</v>
      </c>
      <c r="H21" s="16" t="s">
        <v>56</v>
      </c>
      <c r="I21" s="29" t="s">
        <v>20</v>
      </c>
      <c r="J21" s="25">
        <v>1</v>
      </c>
      <c r="K21" s="270">
        <f t="shared" si="0"/>
        <v>1</v>
      </c>
      <c r="L21" s="270"/>
      <c r="M21" s="270"/>
      <c r="N21" s="26">
        <v>0</v>
      </c>
      <c r="O21" s="26"/>
      <c r="P21" s="26"/>
    </row>
    <row r="22" spans="1:16" s="4" customFormat="1" ht="30" customHeight="1" x14ac:dyDescent="0.15">
      <c r="A22" s="26">
        <v>19</v>
      </c>
      <c r="B22" s="26" t="s">
        <v>16</v>
      </c>
      <c r="C22" s="203"/>
      <c r="D22" s="203"/>
      <c r="E22" s="203"/>
      <c r="F22" s="26" t="s">
        <v>27</v>
      </c>
      <c r="G22" s="27" t="s">
        <v>57</v>
      </c>
      <c r="H22" s="16" t="s">
        <v>58</v>
      </c>
      <c r="I22" s="29" t="s">
        <v>20</v>
      </c>
      <c r="J22" s="25">
        <v>1</v>
      </c>
      <c r="K22" s="270">
        <f t="shared" si="0"/>
        <v>1</v>
      </c>
      <c r="L22" s="270"/>
      <c r="M22" s="270"/>
      <c r="N22" s="26">
        <v>0</v>
      </c>
      <c r="O22" s="26"/>
      <c r="P22" s="26"/>
    </row>
    <row r="23" spans="1:16" s="4" customFormat="1" ht="39" customHeight="1" x14ac:dyDescent="0.15">
      <c r="A23" s="26">
        <v>20</v>
      </c>
      <c r="B23" s="26" t="s">
        <v>16</v>
      </c>
      <c r="C23" s="203"/>
      <c r="D23" s="203"/>
      <c r="E23" s="203"/>
      <c r="F23" s="26" t="s">
        <v>27</v>
      </c>
      <c r="G23" s="27" t="s">
        <v>59</v>
      </c>
      <c r="H23" s="68" t="s">
        <v>60</v>
      </c>
      <c r="I23" s="29" t="s">
        <v>20</v>
      </c>
      <c r="J23" s="25">
        <v>1</v>
      </c>
      <c r="K23" s="270">
        <f t="shared" si="0"/>
        <v>1</v>
      </c>
      <c r="L23" s="270"/>
      <c r="M23" s="270"/>
      <c r="N23" s="26">
        <v>0</v>
      </c>
      <c r="O23" s="38" t="s">
        <v>23</v>
      </c>
      <c r="P23" s="38"/>
    </row>
    <row r="24" spans="1:16" s="4" customFormat="1" ht="39" customHeight="1" x14ac:dyDescent="0.15">
      <c r="A24" s="26">
        <v>21</v>
      </c>
      <c r="B24" s="26" t="s">
        <v>16</v>
      </c>
      <c r="C24" s="246"/>
      <c r="D24" s="246"/>
      <c r="E24" s="246"/>
      <c r="F24" s="26" t="s">
        <v>27</v>
      </c>
      <c r="G24" s="27" t="s">
        <v>61</v>
      </c>
      <c r="H24" s="28" t="s">
        <v>62</v>
      </c>
      <c r="I24" s="29" t="s">
        <v>20</v>
      </c>
      <c r="J24" s="25">
        <v>1</v>
      </c>
      <c r="K24" s="270">
        <f t="shared" si="0"/>
        <v>1</v>
      </c>
      <c r="L24" s="270"/>
      <c r="M24" s="270"/>
      <c r="N24" s="26">
        <v>0</v>
      </c>
      <c r="O24" s="26" t="s">
        <v>23</v>
      </c>
      <c r="P24" s="26"/>
    </row>
    <row r="25" spans="1:16" s="5" customFormat="1" ht="19.5" customHeight="1" x14ac:dyDescent="0.15">
      <c r="A25" s="209" t="s">
        <v>195</v>
      </c>
      <c r="B25" s="210"/>
      <c r="C25" s="210"/>
      <c r="D25" s="210"/>
      <c r="E25" s="210"/>
      <c r="F25" s="210"/>
      <c r="G25" s="210"/>
      <c r="H25" s="210"/>
      <c r="I25" s="211"/>
      <c r="J25" s="39">
        <f>SUM(J4:J24)</f>
        <v>69</v>
      </c>
      <c r="K25" s="271">
        <f>SUM(K4:M24)</f>
        <v>69</v>
      </c>
      <c r="L25" s="272">
        <f>SUM(L17:L24)</f>
        <v>0</v>
      </c>
      <c r="M25" s="272">
        <f>SUM(M17:M24)</f>
        <v>0</v>
      </c>
      <c r="N25" s="39">
        <f>SUM(N17:N24)</f>
        <v>0</v>
      </c>
      <c r="O25" s="40" t="s">
        <v>63</v>
      </c>
      <c r="P25" s="40"/>
    </row>
    <row r="26" spans="1:16" s="4" customFormat="1" ht="54" customHeight="1" x14ac:dyDescent="0.15">
      <c r="A26" s="38">
        <v>1</v>
      </c>
      <c r="B26" s="41" t="s">
        <v>64</v>
      </c>
      <c r="C26" s="267">
        <v>1598</v>
      </c>
      <c r="D26" s="267">
        <v>69</v>
      </c>
      <c r="E26" s="267">
        <v>29</v>
      </c>
      <c r="F26" s="38" t="s">
        <v>17</v>
      </c>
      <c r="G26" s="27" t="s">
        <v>18</v>
      </c>
      <c r="H26" s="42" t="s">
        <v>19</v>
      </c>
      <c r="I26" s="29" t="s">
        <v>20</v>
      </c>
      <c r="J26" s="43">
        <v>5</v>
      </c>
      <c r="K26" s="264">
        <f>J26</f>
        <v>5</v>
      </c>
      <c r="L26" s="265"/>
      <c r="M26" s="266"/>
      <c r="N26" s="26">
        <v>0</v>
      </c>
      <c r="O26" s="38"/>
      <c r="P26" s="38"/>
    </row>
    <row r="27" spans="1:16" s="4" customFormat="1" ht="54" customHeight="1" x14ac:dyDescent="0.15">
      <c r="A27" s="38">
        <v>2</v>
      </c>
      <c r="B27" s="41" t="s">
        <v>64</v>
      </c>
      <c r="C27" s="268"/>
      <c r="D27" s="268"/>
      <c r="E27" s="268"/>
      <c r="F27" s="38" t="s">
        <v>17</v>
      </c>
      <c r="G27" s="27" t="s">
        <v>21</v>
      </c>
      <c r="H27" s="42" t="s">
        <v>22</v>
      </c>
      <c r="I27" s="29" t="s">
        <v>20</v>
      </c>
      <c r="J27" s="43">
        <v>4</v>
      </c>
      <c r="K27" s="264">
        <f t="shared" ref="K27:K49" si="1">J27</f>
        <v>4</v>
      </c>
      <c r="L27" s="265"/>
      <c r="M27" s="266"/>
      <c r="N27" s="26">
        <v>0</v>
      </c>
      <c r="O27" s="30" t="s">
        <v>23</v>
      </c>
      <c r="P27" s="30"/>
    </row>
    <row r="28" spans="1:16" s="4" customFormat="1" ht="39.75" customHeight="1" x14ac:dyDescent="0.15">
      <c r="A28" s="38">
        <v>3</v>
      </c>
      <c r="B28" s="41" t="s">
        <v>64</v>
      </c>
      <c r="C28" s="268"/>
      <c r="D28" s="268"/>
      <c r="E28" s="268"/>
      <c r="F28" s="26" t="s">
        <v>17</v>
      </c>
      <c r="G28" s="27" t="s">
        <v>24</v>
      </c>
      <c r="H28" s="16" t="s">
        <v>25</v>
      </c>
      <c r="I28" s="29" t="s">
        <v>20</v>
      </c>
      <c r="J28" s="43">
        <v>4</v>
      </c>
      <c r="K28" s="264">
        <f t="shared" si="1"/>
        <v>4</v>
      </c>
      <c r="L28" s="265"/>
      <c r="M28" s="266"/>
      <c r="N28" s="26">
        <v>0</v>
      </c>
      <c r="O28" s="30" t="s">
        <v>23</v>
      </c>
      <c r="P28" s="30"/>
    </row>
    <row r="29" spans="1:16" s="4" customFormat="1" ht="39.75" customHeight="1" x14ac:dyDescent="0.15">
      <c r="A29" s="38">
        <v>4</v>
      </c>
      <c r="B29" s="41" t="s">
        <v>64</v>
      </c>
      <c r="C29" s="268"/>
      <c r="D29" s="268"/>
      <c r="E29" s="268"/>
      <c r="F29" s="38" t="s">
        <v>17</v>
      </c>
      <c r="G29" s="27" t="s">
        <v>65</v>
      </c>
      <c r="H29" s="42" t="s">
        <v>66</v>
      </c>
      <c r="I29" s="29" t="s">
        <v>20</v>
      </c>
      <c r="J29" s="43">
        <v>2</v>
      </c>
      <c r="K29" s="264">
        <f t="shared" si="1"/>
        <v>2</v>
      </c>
      <c r="L29" s="265"/>
      <c r="M29" s="266"/>
      <c r="N29" s="26">
        <v>0</v>
      </c>
      <c r="O29" s="38"/>
      <c r="P29" s="38"/>
    </row>
    <row r="30" spans="1:16" s="4" customFormat="1" ht="30.75" customHeight="1" x14ac:dyDescent="0.15">
      <c r="A30" s="38">
        <v>5</v>
      </c>
      <c r="B30" s="41" t="s">
        <v>64</v>
      </c>
      <c r="C30" s="268"/>
      <c r="D30" s="268"/>
      <c r="E30" s="268"/>
      <c r="F30" s="26" t="s">
        <v>27</v>
      </c>
      <c r="G30" s="27" t="s">
        <v>57</v>
      </c>
      <c r="H30" s="16" t="s">
        <v>58</v>
      </c>
      <c r="I30" s="29" t="s">
        <v>20</v>
      </c>
      <c r="J30" s="43">
        <v>1</v>
      </c>
      <c r="K30" s="264">
        <f t="shared" si="1"/>
        <v>1</v>
      </c>
      <c r="L30" s="265"/>
      <c r="M30" s="266"/>
      <c r="N30" s="26">
        <v>0</v>
      </c>
      <c r="O30" s="38"/>
      <c r="P30" s="38"/>
    </row>
    <row r="31" spans="1:16" s="4" customFormat="1" ht="37.5" customHeight="1" x14ac:dyDescent="0.15">
      <c r="A31" s="38">
        <v>6</v>
      </c>
      <c r="B31" s="41" t="s">
        <v>64</v>
      </c>
      <c r="C31" s="268"/>
      <c r="D31" s="268"/>
      <c r="E31" s="268"/>
      <c r="F31" s="38" t="s">
        <v>17</v>
      </c>
      <c r="G31" s="27" t="s">
        <v>67</v>
      </c>
      <c r="H31" s="42" t="s">
        <v>68</v>
      </c>
      <c r="I31" s="29" t="s">
        <v>20</v>
      </c>
      <c r="J31" s="43">
        <v>1</v>
      </c>
      <c r="K31" s="264">
        <f t="shared" si="1"/>
        <v>1</v>
      </c>
      <c r="L31" s="265"/>
      <c r="M31" s="266"/>
      <c r="N31" s="26">
        <v>0</v>
      </c>
      <c r="O31" s="38" t="s">
        <v>23</v>
      </c>
      <c r="P31" s="38"/>
    </row>
    <row r="32" spans="1:16" s="4" customFormat="1" ht="84" customHeight="1" x14ac:dyDescent="0.15">
      <c r="A32" s="38">
        <v>7</v>
      </c>
      <c r="B32" s="41" t="s">
        <v>64</v>
      </c>
      <c r="C32" s="268"/>
      <c r="D32" s="268"/>
      <c r="E32" s="268"/>
      <c r="F32" s="38" t="s">
        <v>17</v>
      </c>
      <c r="G32" s="27" t="s">
        <v>26</v>
      </c>
      <c r="H32" s="42" t="s">
        <v>176</v>
      </c>
      <c r="I32" s="29" t="s">
        <v>20</v>
      </c>
      <c r="J32" s="43">
        <v>3</v>
      </c>
      <c r="K32" s="264">
        <f t="shared" si="1"/>
        <v>3</v>
      </c>
      <c r="L32" s="265"/>
      <c r="M32" s="266"/>
      <c r="N32" s="26">
        <v>0</v>
      </c>
      <c r="O32" s="26" t="s">
        <v>23</v>
      </c>
      <c r="P32" s="26"/>
    </row>
    <row r="33" spans="1:16" s="4" customFormat="1" ht="39" customHeight="1" x14ac:dyDescent="0.15">
      <c r="A33" s="38">
        <v>8</v>
      </c>
      <c r="B33" s="41" t="s">
        <v>64</v>
      </c>
      <c r="C33" s="268"/>
      <c r="D33" s="268"/>
      <c r="E33" s="268"/>
      <c r="F33" s="38" t="s">
        <v>27</v>
      </c>
      <c r="G33" s="27" t="s">
        <v>51</v>
      </c>
      <c r="H33" s="42" t="s">
        <v>52</v>
      </c>
      <c r="I33" s="29" t="s">
        <v>20</v>
      </c>
      <c r="J33" s="43">
        <v>2</v>
      </c>
      <c r="K33" s="264">
        <f t="shared" si="1"/>
        <v>2</v>
      </c>
      <c r="L33" s="265"/>
      <c r="M33" s="266"/>
      <c r="N33" s="26">
        <v>0</v>
      </c>
      <c r="O33" s="38"/>
      <c r="P33" s="38"/>
    </row>
    <row r="34" spans="1:16" s="4" customFormat="1" ht="30" customHeight="1" x14ac:dyDescent="0.15">
      <c r="A34" s="38">
        <v>9</v>
      </c>
      <c r="B34" s="41" t="s">
        <v>64</v>
      </c>
      <c r="C34" s="268"/>
      <c r="D34" s="268"/>
      <c r="E34" s="268"/>
      <c r="F34" s="26" t="s">
        <v>27</v>
      </c>
      <c r="G34" s="27" t="s">
        <v>69</v>
      </c>
      <c r="H34" s="16" t="s">
        <v>70</v>
      </c>
      <c r="I34" s="29" t="s">
        <v>20</v>
      </c>
      <c r="J34" s="43">
        <v>1</v>
      </c>
      <c r="K34" s="264">
        <f t="shared" si="1"/>
        <v>1</v>
      </c>
      <c r="L34" s="265"/>
      <c r="M34" s="266"/>
      <c r="N34" s="26">
        <v>0</v>
      </c>
      <c r="O34" s="38"/>
      <c r="P34" s="38"/>
    </row>
    <row r="35" spans="1:16" s="4" customFormat="1" ht="30" customHeight="1" x14ac:dyDescent="0.15">
      <c r="A35" s="38">
        <v>10</v>
      </c>
      <c r="B35" s="41" t="s">
        <v>64</v>
      </c>
      <c r="C35" s="268"/>
      <c r="D35" s="268"/>
      <c r="E35" s="268"/>
      <c r="F35" s="38" t="s">
        <v>27</v>
      </c>
      <c r="G35" s="27" t="s">
        <v>71</v>
      </c>
      <c r="H35" s="42" t="s">
        <v>72</v>
      </c>
      <c r="I35" s="29" t="s">
        <v>20</v>
      </c>
      <c r="J35" s="43">
        <v>1</v>
      </c>
      <c r="K35" s="264">
        <f t="shared" si="1"/>
        <v>1</v>
      </c>
      <c r="L35" s="265"/>
      <c r="M35" s="266"/>
      <c r="N35" s="26">
        <v>0</v>
      </c>
      <c r="O35" s="38"/>
      <c r="P35" s="38"/>
    </row>
    <row r="36" spans="1:16" s="4" customFormat="1" ht="60" customHeight="1" x14ac:dyDescent="0.15">
      <c r="A36" s="38">
        <v>11</v>
      </c>
      <c r="B36" s="41" t="s">
        <v>64</v>
      </c>
      <c r="C36" s="268"/>
      <c r="D36" s="268"/>
      <c r="E36" s="268"/>
      <c r="F36" s="31" t="s">
        <v>17</v>
      </c>
      <c r="G36" s="32" t="s">
        <v>45</v>
      </c>
      <c r="H36" s="67" t="s">
        <v>46</v>
      </c>
      <c r="I36" s="29" t="s">
        <v>20</v>
      </c>
      <c r="J36" s="43">
        <v>2</v>
      </c>
      <c r="K36" s="264">
        <f t="shared" si="1"/>
        <v>2</v>
      </c>
      <c r="L36" s="265"/>
      <c r="M36" s="266"/>
      <c r="N36" s="26">
        <v>0</v>
      </c>
      <c r="O36" s="31" t="s">
        <v>23</v>
      </c>
      <c r="P36" s="31"/>
    </row>
    <row r="37" spans="1:16" s="4" customFormat="1" ht="75" customHeight="1" x14ac:dyDescent="0.15">
      <c r="A37" s="38">
        <v>12</v>
      </c>
      <c r="B37" s="41" t="s">
        <v>64</v>
      </c>
      <c r="C37" s="268"/>
      <c r="D37" s="268"/>
      <c r="E37" s="268"/>
      <c r="F37" s="26" t="s">
        <v>27</v>
      </c>
      <c r="G37" s="27" t="s">
        <v>28</v>
      </c>
      <c r="H37" s="16" t="s">
        <v>29</v>
      </c>
      <c r="I37" s="29" t="s">
        <v>20</v>
      </c>
      <c r="J37" s="43">
        <v>4</v>
      </c>
      <c r="K37" s="264">
        <f t="shared" si="1"/>
        <v>4</v>
      </c>
      <c r="L37" s="265"/>
      <c r="M37" s="266"/>
      <c r="N37" s="26">
        <v>0</v>
      </c>
      <c r="O37" s="38"/>
      <c r="P37" s="38"/>
    </row>
    <row r="38" spans="1:16" s="4" customFormat="1" ht="30" customHeight="1" x14ac:dyDescent="0.15">
      <c r="A38" s="38">
        <v>13</v>
      </c>
      <c r="B38" s="41" t="s">
        <v>64</v>
      </c>
      <c r="C38" s="268"/>
      <c r="D38" s="268"/>
      <c r="E38" s="268"/>
      <c r="F38" s="30" t="s">
        <v>40</v>
      </c>
      <c r="G38" s="32" t="s">
        <v>41</v>
      </c>
      <c r="H38" s="37" t="s">
        <v>42</v>
      </c>
      <c r="I38" s="29" t="s">
        <v>20</v>
      </c>
      <c r="J38" s="43">
        <v>1</v>
      </c>
      <c r="K38" s="264">
        <f t="shared" si="1"/>
        <v>1</v>
      </c>
      <c r="L38" s="265"/>
      <c r="M38" s="266"/>
      <c r="N38" s="26">
        <v>0</v>
      </c>
      <c r="O38" s="38"/>
      <c r="P38" s="38"/>
    </row>
    <row r="39" spans="1:16" s="4" customFormat="1" ht="39" customHeight="1" x14ac:dyDescent="0.15">
      <c r="A39" s="38">
        <v>14</v>
      </c>
      <c r="B39" s="41" t="s">
        <v>64</v>
      </c>
      <c r="C39" s="268"/>
      <c r="D39" s="268"/>
      <c r="E39" s="268"/>
      <c r="F39" s="38" t="s">
        <v>27</v>
      </c>
      <c r="G39" s="27" t="s">
        <v>38</v>
      </c>
      <c r="H39" s="42" t="s">
        <v>39</v>
      </c>
      <c r="I39" s="29" t="s">
        <v>20</v>
      </c>
      <c r="J39" s="43">
        <v>1</v>
      </c>
      <c r="K39" s="264">
        <f t="shared" si="1"/>
        <v>1</v>
      </c>
      <c r="L39" s="265"/>
      <c r="M39" s="266"/>
      <c r="N39" s="26">
        <v>0</v>
      </c>
      <c r="O39" s="38"/>
      <c r="P39" s="38"/>
    </row>
    <row r="40" spans="1:16" s="4" customFormat="1" ht="39.75" customHeight="1" x14ac:dyDescent="0.15">
      <c r="A40" s="38">
        <v>15</v>
      </c>
      <c r="B40" s="41" t="s">
        <v>64</v>
      </c>
      <c r="C40" s="268"/>
      <c r="D40" s="268"/>
      <c r="E40" s="268"/>
      <c r="F40" s="38" t="s">
        <v>27</v>
      </c>
      <c r="G40" s="27" t="s">
        <v>61</v>
      </c>
      <c r="H40" s="42" t="s">
        <v>62</v>
      </c>
      <c r="I40" s="29" t="s">
        <v>20</v>
      </c>
      <c r="J40" s="43">
        <v>1</v>
      </c>
      <c r="K40" s="264">
        <f t="shared" si="1"/>
        <v>1</v>
      </c>
      <c r="L40" s="265"/>
      <c r="M40" s="266"/>
      <c r="N40" s="26">
        <v>0</v>
      </c>
      <c r="O40" s="38" t="s">
        <v>23</v>
      </c>
      <c r="P40" s="38"/>
    </row>
    <row r="41" spans="1:16" s="4" customFormat="1" ht="30" customHeight="1" x14ac:dyDescent="0.15">
      <c r="A41" s="38">
        <v>16</v>
      </c>
      <c r="B41" s="41" t="s">
        <v>64</v>
      </c>
      <c r="C41" s="268"/>
      <c r="D41" s="268"/>
      <c r="E41" s="268"/>
      <c r="F41" s="38" t="s">
        <v>27</v>
      </c>
      <c r="G41" s="27" t="s">
        <v>73</v>
      </c>
      <c r="H41" s="69" t="s">
        <v>74</v>
      </c>
      <c r="I41" s="29" t="s">
        <v>20</v>
      </c>
      <c r="J41" s="43">
        <v>1</v>
      </c>
      <c r="K41" s="264">
        <f t="shared" si="1"/>
        <v>1</v>
      </c>
      <c r="L41" s="265"/>
      <c r="M41" s="266"/>
      <c r="N41" s="26">
        <v>0</v>
      </c>
      <c r="O41" s="38" t="s">
        <v>23</v>
      </c>
      <c r="P41" s="38"/>
    </row>
    <row r="42" spans="1:16" s="4" customFormat="1" ht="30" customHeight="1" x14ac:dyDescent="0.15">
      <c r="A42" s="38">
        <v>17</v>
      </c>
      <c r="B42" s="41" t="s">
        <v>64</v>
      </c>
      <c r="C42" s="268"/>
      <c r="D42" s="268"/>
      <c r="E42" s="268"/>
      <c r="F42" s="26" t="s">
        <v>17</v>
      </c>
      <c r="G42" s="27" t="s">
        <v>75</v>
      </c>
      <c r="H42" s="16" t="s">
        <v>76</v>
      </c>
      <c r="I42" s="29" t="s">
        <v>20</v>
      </c>
      <c r="J42" s="43">
        <v>1</v>
      </c>
      <c r="K42" s="264">
        <f t="shared" si="1"/>
        <v>1</v>
      </c>
      <c r="L42" s="265"/>
      <c r="M42" s="266"/>
      <c r="N42" s="26">
        <v>0</v>
      </c>
      <c r="O42" s="26" t="s">
        <v>23</v>
      </c>
      <c r="P42" s="26"/>
    </row>
    <row r="43" spans="1:16" s="4" customFormat="1" ht="37.5" customHeight="1" x14ac:dyDescent="0.15">
      <c r="A43" s="38">
        <v>18</v>
      </c>
      <c r="B43" s="41" t="s">
        <v>64</v>
      </c>
      <c r="C43" s="268"/>
      <c r="D43" s="268"/>
      <c r="E43" s="268"/>
      <c r="F43" s="38" t="s">
        <v>27</v>
      </c>
      <c r="G43" s="27" t="s">
        <v>30</v>
      </c>
      <c r="H43" s="42" t="s">
        <v>31</v>
      </c>
      <c r="I43" s="29" t="s">
        <v>20</v>
      </c>
      <c r="J43" s="43">
        <v>1</v>
      </c>
      <c r="K43" s="264">
        <f t="shared" si="1"/>
        <v>1</v>
      </c>
      <c r="L43" s="265"/>
      <c r="M43" s="266"/>
      <c r="N43" s="26">
        <v>0</v>
      </c>
      <c r="O43" s="31"/>
      <c r="P43" s="31"/>
    </row>
    <row r="44" spans="1:16" s="4" customFormat="1" ht="37.5" customHeight="1" x14ac:dyDescent="0.15">
      <c r="A44" s="38">
        <v>19</v>
      </c>
      <c r="B44" s="41" t="s">
        <v>64</v>
      </c>
      <c r="C44" s="268"/>
      <c r="D44" s="268"/>
      <c r="E44" s="268"/>
      <c r="F44" s="38" t="s">
        <v>27</v>
      </c>
      <c r="G44" s="27" t="s">
        <v>34</v>
      </c>
      <c r="H44" s="42" t="s">
        <v>35</v>
      </c>
      <c r="I44" s="29" t="s">
        <v>20</v>
      </c>
      <c r="J44" s="43">
        <v>1</v>
      </c>
      <c r="K44" s="264">
        <f t="shared" si="1"/>
        <v>1</v>
      </c>
      <c r="L44" s="265"/>
      <c r="M44" s="266"/>
      <c r="N44" s="26">
        <v>0</v>
      </c>
      <c r="O44" s="38"/>
      <c r="P44" s="38"/>
    </row>
    <row r="45" spans="1:16" s="4" customFormat="1" ht="30" customHeight="1" x14ac:dyDescent="0.15">
      <c r="A45" s="38">
        <v>20</v>
      </c>
      <c r="B45" s="41" t="s">
        <v>64</v>
      </c>
      <c r="C45" s="268"/>
      <c r="D45" s="268"/>
      <c r="E45" s="268"/>
      <c r="F45" s="38" t="s">
        <v>27</v>
      </c>
      <c r="G45" s="27" t="s">
        <v>77</v>
      </c>
      <c r="H45" s="42" t="s">
        <v>78</v>
      </c>
      <c r="I45" s="29" t="s">
        <v>20</v>
      </c>
      <c r="J45" s="43">
        <v>1</v>
      </c>
      <c r="K45" s="264">
        <f t="shared" si="1"/>
        <v>1</v>
      </c>
      <c r="L45" s="265"/>
      <c r="M45" s="266"/>
      <c r="N45" s="26">
        <v>0</v>
      </c>
      <c r="O45" s="38"/>
      <c r="P45" s="38"/>
    </row>
    <row r="46" spans="1:16" s="4" customFormat="1" ht="30" customHeight="1" x14ac:dyDescent="0.15">
      <c r="A46" s="38">
        <v>21</v>
      </c>
      <c r="B46" s="41" t="s">
        <v>64</v>
      </c>
      <c r="C46" s="268"/>
      <c r="D46" s="268"/>
      <c r="E46" s="268"/>
      <c r="F46" s="26" t="s">
        <v>27</v>
      </c>
      <c r="G46" s="27" t="s">
        <v>55</v>
      </c>
      <c r="H46" s="16" t="s">
        <v>56</v>
      </c>
      <c r="I46" s="29" t="s">
        <v>20</v>
      </c>
      <c r="J46" s="43">
        <v>1</v>
      </c>
      <c r="K46" s="264">
        <f t="shared" si="1"/>
        <v>1</v>
      </c>
      <c r="L46" s="265"/>
      <c r="M46" s="266"/>
      <c r="N46" s="26">
        <v>0</v>
      </c>
      <c r="O46" s="38"/>
      <c r="P46" s="38"/>
    </row>
    <row r="47" spans="1:16" s="4" customFormat="1" ht="63.75" customHeight="1" x14ac:dyDescent="0.15">
      <c r="A47" s="38">
        <v>22</v>
      </c>
      <c r="B47" s="41" t="s">
        <v>64</v>
      </c>
      <c r="C47" s="268"/>
      <c r="D47" s="268"/>
      <c r="E47" s="268"/>
      <c r="F47" s="38" t="s">
        <v>27</v>
      </c>
      <c r="G47" s="27" t="s">
        <v>36</v>
      </c>
      <c r="H47" s="42" t="s">
        <v>37</v>
      </c>
      <c r="I47" s="29" t="s">
        <v>20</v>
      </c>
      <c r="J47" s="43">
        <v>1</v>
      </c>
      <c r="K47" s="264">
        <f t="shared" si="1"/>
        <v>1</v>
      </c>
      <c r="L47" s="265"/>
      <c r="M47" s="266"/>
      <c r="N47" s="26">
        <v>0</v>
      </c>
      <c r="O47" s="38"/>
      <c r="P47" s="38"/>
    </row>
    <row r="48" spans="1:16" s="4" customFormat="1" ht="30" customHeight="1" x14ac:dyDescent="0.15">
      <c r="A48" s="38">
        <v>23</v>
      </c>
      <c r="B48" s="41" t="s">
        <v>64</v>
      </c>
      <c r="C48" s="268"/>
      <c r="D48" s="268"/>
      <c r="E48" s="268"/>
      <c r="F48" s="38" t="s">
        <v>27</v>
      </c>
      <c r="G48" s="27" t="s">
        <v>79</v>
      </c>
      <c r="H48" s="42" t="s">
        <v>80</v>
      </c>
      <c r="I48" s="29" t="s">
        <v>20</v>
      </c>
      <c r="J48" s="43">
        <v>1</v>
      </c>
      <c r="K48" s="264">
        <f t="shared" si="1"/>
        <v>1</v>
      </c>
      <c r="L48" s="265"/>
      <c r="M48" s="266"/>
      <c r="N48" s="26">
        <v>0</v>
      </c>
      <c r="O48" s="38"/>
      <c r="P48" s="38"/>
    </row>
    <row r="49" spans="1:16" s="4" customFormat="1" ht="37.5" customHeight="1" x14ac:dyDescent="0.15">
      <c r="A49" s="38">
        <v>24</v>
      </c>
      <c r="B49" s="41" t="s">
        <v>64</v>
      </c>
      <c r="C49" s="269"/>
      <c r="D49" s="269"/>
      <c r="E49" s="269"/>
      <c r="F49" s="26" t="s">
        <v>27</v>
      </c>
      <c r="G49" s="27" t="s">
        <v>81</v>
      </c>
      <c r="H49" s="68" t="s">
        <v>82</v>
      </c>
      <c r="I49" s="29" t="s">
        <v>20</v>
      </c>
      <c r="J49" s="43">
        <v>1</v>
      </c>
      <c r="K49" s="264">
        <f t="shared" si="1"/>
        <v>1</v>
      </c>
      <c r="L49" s="265"/>
      <c r="M49" s="266"/>
      <c r="N49" s="26">
        <v>0</v>
      </c>
      <c r="O49" s="38"/>
      <c r="P49" s="38"/>
    </row>
    <row r="50" spans="1:16" s="5" customFormat="1" ht="19.5" customHeight="1" x14ac:dyDescent="0.15">
      <c r="A50" s="209" t="s">
        <v>196</v>
      </c>
      <c r="B50" s="210"/>
      <c r="C50" s="210"/>
      <c r="D50" s="210"/>
      <c r="E50" s="210"/>
      <c r="F50" s="210"/>
      <c r="G50" s="210"/>
      <c r="H50" s="210"/>
      <c r="I50" s="211"/>
      <c r="J50" s="39">
        <f>SUM(J26:J49)</f>
        <v>42</v>
      </c>
      <c r="K50" s="263">
        <f>SUM(K26:M49)</f>
        <v>42</v>
      </c>
      <c r="L50" s="263">
        <f>SUM(L27:L49)</f>
        <v>0</v>
      </c>
      <c r="M50" s="263">
        <f>SUM(M27:M49)</f>
        <v>0</v>
      </c>
      <c r="N50" s="39">
        <f>SUM(N27:N49)</f>
        <v>0</v>
      </c>
      <c r="O50" s="40" t="s">
        <v>63</v>
      </c>
      <c r="P50" s="40"/>
    </row>
    <row r="51" spans="1:16" s="4" customFormat="1" ht="52.5" customHeight="1" x14ac:dyDescent="0.15">
      <c r="A51" s="44">
        <v>1</v>
      </c>
      <c r="B51" s="45" t="s">
        <v>83</v>
      </c>
      <c r="C51" s="260">
        <v>1195</v>
      </c>
      <c r="D51" s="260">
        <v>66</v>
      </c>
      <c r="E51" s="260">
        <v>3</v>
      </c>
      <c r="F51" s="46" t="s">
        <v>17</v>
      </c>
      <c r="G51" s="47" t="s">
        <v>18</v>
      </c>
      <c r="H51" s="48" t="s">
        <v>19</v>
      </c>
      <c r="I51" s="29" t="s">
        <v>20</v>
      </c>
      <c r="J51" s="49">
        <v>7</v>
      </c>
      <c r="K51" s="251">
        <f>J51</f>
        <v>7</v>
      </c>
      <c r="L51" s="252"/>
      <c r="M51" s="253"/>
      <c r="N51" s="50">
        <v>0</v>
      </c>
      <c r="O51" s="46"/>
      <c r="P51" s="46"/>
    </row>
    <row r="52" spans="1:16" s="4" customFormat="1" ht="51" customHeight="1" x14ac:dyDescent="0.15">
      <c r="A52" s="44">
        <v>2</v>
      </c>
      <c r="B52" s="45" t="s">
        <v>83</v>
      </c>
      <c r="C52" s="261"/>
      <c r="D52" s="261"/>
      <c r="E52" s="261"/>
      <c r="F52" s="46" t="s">
        <v>17</v>
      </c>
      <c r="G52" s="47" t="s">
        <v>21</v>
      </c>
      <c r="H52" s="48" t="s">
        <v>22</v>
      </c>
      <c r="I52" s="29" t="s">
        <v>20</v>
      </c>
      <c r="J52" s="49">
        <v>5</v>
      </c>
      <c r="K52" s="251">
        <f t="shared" ref="K52:K62" si="2">J52</f>
        <v>5</v>
      </c>
      <c r="L52" s="252"/>
      <c r="M52" s="253"/>
      <c r="N52" s="50">
        <v>0</v>
      </c>
      <c r="O52" s="30" t="s">
        <v>23</v>
      </c>
      <c r="P52" s="30"/>
    </row>
    <row r="53" spans="1:16" s="4" customFormat="1" ht="40.5" customHeight="1" x14ac:dyDescent="0.15">
      <c r="A53" s="44">
        <v>3</v>
      </c>
      <c r="B53" s="45" t="s">
        <v>83</v>
      </c>
      <c r="C53" s="261"/>
      <c r="D53" s="261"/>
      <c r="E53" s="261"/>
      <c r="F53" s="26" t="s">
        <v>17</v>
      </c>
      <c r="G53" s="27" t="s">
        <v>24</v>
      </c>
      <c r="H53" s="16" t="s">
        <v>25</v>
      </c>
      <c r="I53" s="29" t="s">
        <v>20</v>
      </c>
      <c r="J53" s="49">
        <v>1</v>
      </c>
      <c r="K53" s="251">
        <f t="shared" si="2"/>
        <v>1</v>
      </c>
      <c r="L53" s="252"/>
      <c r="M53" s="253"/>
      <c r="N53" s="50">
        <v>0</v>
      </c>
      <c r="O53" s="30" t="s">
        <v>23</v>
      </c>
      <c r="P53" s="30"/>
    </row>
    <row r="54" spans="1:16" s="4" customFormat="1" ht="73.5" customHeight="1" x14ac:dyDescent="0.15">
      <c r="A54" s="44">
        <v>4</v>
      </c>
      <c r="B54" s="51" t="s">
        <v>83</v>
      </c>
      <c r="C54" s="261"/>
      <c r="D54" s="261"/>
      <c r="E54" s="261"/>
      <c r="F54" s="26" t="s">
        <v>27</v>
      </c>
      <c r="G54" s="27" t="s">
        <v>28</v>
      </c>
      <c r="H54" s="16" t="s">
        <v>29</v>
      </c>
      <c r="I54" s="29" t="s">
        <v>20</v>
      </c>
      <c r="J54" s="49">
        <v>4</v>
      </c>
      <c r="K54" s="251">
        <f t="shared" si="2"/>
        <v>4</v>
      </c>
      <c r="L54" s="252"/>
      <c r="M54" s="253"/>
      <c r="N54" s="50">
        <v>0</v>
      </c>
      <c r="O54" s="46"/>
      <c r="P54" s="46"/>
    </row>
    <row r="55" spans="1:16" s="4" customFormat="1" ht="86.25" customHeight="1" x14ac:dyDescent="0.15">
      <c r="A55" s="44">
        <v>5</v>
      </c>
      <c r="B55" s="51" t="s">
        <v>83</v>
      </c>
      <c r="C55" s="261"/>
      <c r="D55" s="261"/>
      <c r="E55" s="261"/>
      <c r="F55" s="46" t="s">
        <v>17</v>
      </c>
      <c r="G55" s="47" t="s">
        <v>26</v>
      </c>
      <c r="H55" s="52" t="s">
        <v>176</v>
      </c>
      <c r="I55" s="29" t="s">
        <v>20</v>
      </c>
      <c r="J55" s="49">
        <v>1</v>
      </c>
      <c r="K55" s="251">
        <f t="shared" si="2"/>
        <v>1</v>
      </c>
      <c r="L55" s="252"/>
      <c r="M55" s="253"/>
      <c r="N55" s="50">
        <v>0</v>
      </c>
      <c r="O55" s="26" t="s">
        <v>23</v>
      </c>
      <c r="P55" s="26"/>
    </row>
    <row r="56" spans="1:16" s="4" customFormat="1" ht="39" customHeight="1" x14ac:dyDescent="0.15">
      <c r="A56" s="44">
        <v>6</v>
      </c>
      <c r="B56" s="51" t="s">
        <v>83</v>
      </c>
      <c r="C56" s="261"/>
      <c r="D56" s="261"/>
      <c r="E56" s="261"/>
      <c r="F56" s="38" t="s">
        <v>17</v>
      </c>
      <c r="G56" s="27" t="s">
        <v>67</v>
      </c>
      <c r="H56" s="42" t="s">
        <v>68</v>
      </c>
      <c r="I56" s="29" t="s">
        <v>20</v>
      </c>
      <c r="J56" s="49">
        <v>1</v>
      </c>
      <c r="K56" s="251">
        <f t="shared" si="2"/>
        <v>1</v>
      </c>
      <c r="L56" s="252"/>
      <c r="M56" s="253"/>
      <c r="N56" s="50">
        <v>0</v>
      </c>
      <c r="O56" s="38" t="s">
        <v>23</v>
      </c>
      <c r="P56" s="38"/>
    </row>
    <row r="57" spans="1:16" s="4" customFormat="1" ht="58.5" customHeight="1" x14ac:dyDescent="0.15">
      <c r="A57" s="44">
        <v>7</v>
      </c>
      <c r="B57" s="45" t="s">
        <v>83</v>
      </c>
      <c r="C57" s="261"/>
      <c r="D57" s="261"/>
      <c r="E57" s="261"/>
      <c r="F57" s="31" t="s">
        <v>17</v>
      </c>
      <c r="G57" s="32" t="s">
        <v>45</v>
      </c>
      <c r="H57" s="33" t="s">
        <v>46</v>
      </c>
      <c r="I57" s="29" t="s">
        <v>20</v>
      </c>
      <c r="J57" s="49">
        <v>1</v>
      </c>
      <c r="K57" s="251">
        <f t="shared" si="2"/>
        <v>1</v>
      </c>
      <c r="L57" s="252"/>
      <c r="M57" s="253"/>
      <c r="N57" s="50">
        <v>0</v>
      </c>
      <c r="O57" s="31" t="s">
        <v>23</v>
      </c>
      <c r="P57" s="31"/>
    </row>
    <row r="58" spans="1:16" s="4" customFormat="1" ht="30" customHeight="1" x14ac:dyDescent="0.15">
      <c r="A58" s="44">
        <v>8</v>
      </c>
      <c r="B58" s="45" t="s">
        <v>83</v>
      </c>
      <c r="C58" s="261"/>
      <c r="D58" s="261"/>
      <c r="E58" s="261"/>
      <c r="F58" s="26" t="s">
        <v>17</v>
      </c>
      <c r="G58" s="27" t="s">
        <v>75</v>
      </c>
      <c r="H58" s="16" t="s">
        <v>76</v>
      </c>
      <c r="I58" s="29" t="s">
        <v>20</v>
      </c>
      <c r="J58" s="49">
        <v>1</v>
      </c>
      <c r="K58" s="251">
        <f t="shared" si="2"/>
        <v>1</v>
      </c>
      <c r="L58" s="252"/>
      <c r="M58" s="253"/>
      <c r="N58" s="50">
        <v>0</v>
      </c>
      <c r="O58" s="26" t="s">
        <v>23</v>
      </c>
      <c r="P58" s="26"/>
    </row>
    <row r="59" spans="1:16" s="4" customFormat="1" ht="42" customHeight="1" x14ac:dyDescent="0.15">
      <c r="A59" s="44">
        <v>9</v>
      </c>
      <c r="B59" s="45" t="s">
        <v>83</v>
      </c>
      <c r="C59" s="261"/>
      <c r="D59" s="261"/>
      <c r="E59" s="261"/>
      <c r="F59" s="46" t="s">
        <v>27</v>
      </c>
      <c r="G59" s="47" t="s">
        <v>38</v>
      </c>
      <c r="H59" s="48" t="s">
        <v>39</v>
      </c>
      <c r="I59" s="29" t="s">
        <v>20</v>
      </c>
      <c r="J59" s="49">
        <v>1</v>
      </c>
      <c r="K59" s="251">
        <f t="shared" si="2"/>
        <v>1</v>
      </c>
      <c r="L59" s="252"/>
      <c r="M59" s="253"/>
      <c r="N59" s="50">
        <v>0</v>
      </c>
      <c r="O59" s="46"/>
      <c r="P59" s="46"/>
    </row>
    <row r="60" spans="1:16" s="4" customFormat="1" ht="63" customHeight="1" x14ac:dyDescent="0.15">
      <c r="A60" s="44">
        <v>10</v>
      </c>
      <c r="B60" s="45" t="s">
        <v>83</v>
      </c>
      <c r="C60" s="261"/>
      <c r="D60" s="261"/>
      <c r="E60" s="261"/>
      <c r="F60" s="46" t="s">
        <v>27</v>
      </c>
      <c r="G60" s="47" t="s">
        <v>84</v>
      </c>
      <c r="H60" s="48" t="s">
        <v>85</v>
      </c>
      <c r="I60" s="29" t="s">
        <v>20</v>
      </c>
      <c r="J60" s="49">
        <v>1</v>
      </c>
      <c r="K60" s="251">
        <f t="shared" si="2"/>
        <v>1</v>
      </c>
      <c r="L60" s="252"/>
      <c r="M60" s="253"/>
      <c r="N60" s="50">
        <v>0</v>
      </c>
      <c r="O60" s="46"/>
      <c r="P60" s="46"/>
    </row>
    <row r="61" spans="1:16" s="4" customFormat="1" ht="38.25" customHeight="1" x14ac:dyDescent="0.15">
      <c r="A61" s="44">
        <v>11</v>
      </c>
      <c r="B61" s="45" t="s">
        <v>83</v>
      </c>
      <c r="C61" s="261"/>
      <c r="D61" s="261"/>
      <c r="E61" s="261"/>
      <c r="F61" s="46" t="s">
        <v>27</v>
      </c>
      <c r="G61" s="47" t="s">
        <v>30</v>
      </c>
      <c r="H61" s="48" t="s">
        <v>31</v>
      </c>
      <c r="I61" s="29" t="s">
        <v>20</v>
      </c>
      <c r="J61" s="49">
        <v>1</v>
      </c>
      <c r="K61" s="251">
        <f t="shared" si="2"/>
        <v>1</v>
      </c>
      <c r="L61" s="252"/>
      <c r="M61" s="253"/>
      <c r="N61" s="50">
        <v>0</v>
      </c>
      <c r="O61" s="31"/>
      <c r="P61" s="31"/>
    </row>
    <row r="62" spans="1:16" s="4" customFormat="1" ht="72" customHeight="1" x14ac:dyDescent="0.15">
      <c r="A62" s="44">
        <v>12</v>
      </c>
      <c r="B62" s="45" t="s">
        <v>83</v>
      </c>
      <c r="C62" s="262"/>
      <c r="D62" s="262"/>
      <c r="E62" s="262"/>
      <c r="F62" s="46" t="s">
        <v>27</v>
      </c>
      <c r="G62" s="47" t="s">
        <v>86</v>
      </c>
      <c r="H62" s="48" t="s">
        <v>87</v>
      </c>
      <c r="I62" s="29" t="s">
        <v>20</v>
      </c>
      <c r="J62" s="49">
        <v>1</v>
      </c>
      <c r="K62" s="251">
        <f t="shared" si="2"/>
        <v>1</v>
      </c>
      <c r="L62" s="252"/>
      <c r="M62" s="253"/>
      <c r="N62" s="50">
        <v>0</v>
      </c>
      <c r="O62" s="46"/>
      <c r="P62" s="46"/>
    </row>
    <row r="63" spans="1:16" s="5" customFormat="1" ht="19.5" customHeight="1" x14ac:dyDescent="0.15">
      <c r="A63" s="212" t="s">
        <v>197</v>
      </c>
      <c r="B63" s="213"/>
      <c r="C63" s="213"/>
      <c r="D63" s="213"/>
      <c r="E63" s="213"/>
      <c r="F63" s="213"/>
      <c r="G63" s="213"/>
      <c r="H63" s="213"/>
      <c r="I63" s="214"/>
      <c r="J63" s="53">
        <f>SUM(J51:J62)</f>
        <v>25</v>
      </c>
      <c r="K63" s="259">
        <f>SUM(K51:M62)</f>
        <v>25</v>
      </c>
      <c r="L63" s="259">
        <f>SUM(L52:L62)</f>
        <v>0</v>
      </c>
      <c r="M63" s="259">
        <f>SUM(M52:M62)</f>
        <v>0</v>
      </c>
      <c r="N63" s="53">
        <f>SUM(N52:N62)</f>
        <v>0</v>
      </c>
      <c r="O63" s="40" t="s">
        <v>63</v>
      </c>
      <c r="P63" s="40"/>
    </row>
    <row r="64" spans="1:16" s="4" customFormat="1" ht="50.25" customHeight="1" x14ac:dyDescent="0.15">
      <c r="A64" s="54">
        <v>1</v>
      </c>
      <c r="B64" s="55" t="s">
        <v>89</v>
      </c>
      <c r="C64" s="255">
        <v>1710</v>
      </c>
      <c r="D64" s="256">
        <v>152</v>
      </c>
      <c r="E64" s="255">
        <v>26</v>
      </c>
      <c r="F64" s="56" t="s">
        <v>17</v>
      </c>
      <c r="G64" s="32" t="s">
        <v>18</v>
      </c>
      <c r="H64" s="37" t="s">
        <v>19</v>
      </c>
      <c r="I64" s="29" t="s">
        <v>20</v>
      </c>
      <c r="J64" s="34">
        <v>21</v>
      </c>
      <c r="K64" s="251">
        <f>J64</f>
        <v>21</v>
      </c>
      <c r="L64" s="252"/>
      <c r="M64" s="253"/>
      <c r="N64" s="57">
        <v>0</v>
      </c>
      <c r="O64" s="31"/>
      <c r="P64" s="31"/>
    </row>
    <row r="65" spans="1:16" s="4" customFormat="1" ht="52.5" customHeight="1" x14ac:dyDescent="0.15">
      <c r="A65" s="54">
        <v>2</v>
      </c>
      <c r="B65" s="55" t="s">
        <v>89</v>
      </c>
      <c r="C65" s="255"/>
      <c r="D65" s="257"/>
      <c r="E65" s="255"/>
      <c r="F65" s="56" t="s">
        <v>17</v>
      </c>
      <c r="G65" s="32" t="s">
        <v>21</v>
      </c>
      <c r="H65" s="37" t="s">
        <v>22</v>
      </c>
      <c r="I65" s="29" t="s">
        <v>20</v>
      </c>
      <c r="J65" s="34">
        <v>5</v>
      </c>
      <c r="K65" s="251">
        <f t="shared" ref="K65:K87" si="3">J65</f>
        <v>5</v>
      </c>
      <c r="L65" s="252"/>
      <c r="M65" s="253"/>
      <c r="N65" s="57">
        <v>0</v>
      </c>
      <c r="O65" s="30" t="s">
        <v>23</v>
      </c>
      <c r="P65" s="30"/>
    </row>
    <row r="66" spans="1:16" s="4" customFormat="1" ht="39" customHeight="1" x14ac:dyDescent="0.15">
      <c r="A66" s="54">
        <v>3</v>
      </c>
      <c r="B66" s="55" t="s">
        <v>89</v>
      </c>
      <c r="C66" s="255"/>
      <c r="D66" s="257"/>
      <c r="E66" s="255"/>
      <c r="F66" s="26" t="s">
        <v>17</v>
      </c>
      <c r="G66" s="27" t="s">
        <v>24</v>
      </c>
      <c r="H66" s="16" t="s">
        <v>25</v>
      </c>
      <c r="I66" s="29" t="s">
        <v>20</v>
      </c>
      <c r="J66" s="34">
        <v>8</v>
      </c>
      <c r="K66" s="251">
        <f t="shared" si="3"/>
        <v>8</v>
      </c>
      <c r="L66" s="252"/>
      <c r="M66" s="253"/>
      <c r="N66" s="57">
        <v>0</v>
      </c>
      <c r="O66" s="30" t="s">
        <v>23</v>
      </c>
      <c r="P66" s="30"/>
    </row>
    <row r="67" spans="1:16" s="4" customFormat="1" ht="30.75" customHeight="1" x14ac:dyDescent="0.15">
      <c r="A67" s="54">
        <v>4</v>
      </c>
      <c r="B67" s="55" t="s">
        <v>89</v>
      </c>
      <c r="C67" s="255"/>
      <c r="D67" s="257"/>
      <c r="E67" s="255"/>
      <c r="F67" s="56" t="s">
        <v>17</v>
      </c>
      <c r="G67" s="32" t="s">
        <v>90</v>
      </c>
      <c r="H67" s="33" t="s">
        <v>91</v>
      </c>
      <c r="I67" s="29" t="s">
        <v>20</v>
      </c>
      <c r="J67" s="34">
        <v>1</v>
      </c>
      <c r="K67" s="251">
        <f t="shared" si="3"/>
        <v>1</v>
      </c>
      <c r="L67" s="252"/>
      <c r="M67" s="253"/>
      <c r="N67" s="57">
        <v>0</v>
      </c>
      <c r="O67" s="31" t="s">
        <v>23</v>
      </c>
      <c r="P67" s="31"/>
    </row>
    <row r="68" spans="1:16" s="4" customFormat="1" ht="72" customHeight="1" x14ac:dyDescent="0.15">
      <c r="A68" s="54">
        <v>5</v>
      </c>
      <c r="B68" s="55" t="s">
        <v>89</v>
      </c>
      <c r="C68" s="255"/>
      <c r="D68" s="257"/>
      <c r="E68" s="255"/>
      <c r="F68" s="26" t="s">
        <v>27</v>
      </c>
      <c r="G68" s="27" t="s">
        <v>28</v>
      </c>
      <c r="H68" s="16" t="s">
        <v>29</v>
      </c>
      <c r="I68" s="29" t="s">
        <v>20</v>
      </c>
      <c r="J68" s="34">
        <v>5</v>
      </c>
      <c r="K68" s="251">
        <f t="shared" si="3"/>
        <v>5</v>
      </c>
      <c r="L68" s="252"/>
      <c r="M68" s="253"/>
      <c r="N68" s="57">
        <v>0</v>
      </c>
      <c r="O68" s="31"/>
      <c r="P68" s="31"/>
    </row>
    <row r="69" spans="1:16" s="4" customFormat="1" ht="27" customHeight="1" x14ac:dyDescent="0.15">
      <c r="A69" s="54">
        <v>6</v>
      </c>
      <c r="B69" s="55" t="s">
        <v>89</v>
      </c>
      <c r="C69" s="255"/>
      <c r="D69" s="257"/>
      <c r="E69" s="255"/>
      <c r="F69" s="56" t="s">
        <v>17</v>
      </c>
      <c r="G69" s="32" t="s">
        <v>92</v>
      </c>
      <c r="H69" s="33" t="s">
        <v>93</v>
      </c>
      <c r="I69" s="29" t="s">
        <v>20</v>
      </c>
      <c r="J69" s="34">
        <v>1</v>
      </c>
      <c r="K69" s="251">
        <f t="shared" si="3"/>
        <v>1</v>
      </c>
      <c r="L69" s="252"/>
      <c r="M69" s="253"/>
      <c r="N69" s="57">
        <v>0</v>
      </c>
      <c r="O69" s="31"/>
      <c r="P69" s="31"/>
    </row>
    <row r="70" spans="1:16" s="4" customFormat="1" ht="37.5" customHeight="1" x14ac:dyDescent="0.15">
      <c r="A70" s="54">
        <v>7</v>
      </c>
      <c r="B70" s="55" t="s">
        <v>89</v>
      </c>
      <c r="C70" s="255"/>
      <c r="D70" s="257"/>
      <c r="E70" s="255"/>
      <c r="F70" s="38" t="s">
        <v>17</v>
      </c>
      <c r="G70" s="27" t="s">
        <v>65</v>
      </c>
      <c r="H70" s="42" t="s">
        <v>66</v>
      </c>
      <c r="I70" s="29" t="s">
        <v>20</v>
      </c>
      <c r="J70" s="34">
        <v>2</v>
      </c>
      <c r="K70" s="251">
        <f t="shared" si="3"/>
        <v>2</v>
      </c>
      <c r="L70" s="252"/>
      <c r="M70" s="253"/>
      <c r="N70" s="57">
        <v>0</v>
      </c>
      <c r="O70" s="31"/>
      <c r="P70" s="31"/>
    </row>
    <row r="71" spans="1:16" s="4" customFormat="1" ht="35.25" customHeight="1" x14ac:dyDescent="0.15">
      <c r="A71" s="54">
        <v>8</v>
      </c>
      <c r="B71" s="55" t="s">
        <v>89</v>
      </c>
      <c r="C71" s="255"/>
      <c r="D71" s="257"/>
      <c r="E71" s="255"/>
      <c r="F71" s="38" t="s">
        <v>17</v>
      </c>
      <c r="G71" s="27" t="s">
        <v>67</v>
      </c>
      <c r="H71" s="42" t="s">
        <v>68</v>
      </c>
      <c r="I71" s="29" t="s">
        <v>20</v>
      </c>
      <c r="J71" s="34">
        <v>3</v>
      </c>
      <c r="K71" s="251">
        <f t="shared" si="3"/>
        <v>3</v>
      </c>
      <c r="L71" s="252"/>
      <c r="M71" s="253"/>
      <c r="N71" s="57">
        <v>0</v>
      </c>
      <c r="O71" s="38" t="s">
        <v>23</v>
      </c>
      <c r="P71" s="38"/>
    </row>
    <row r="72" spans="1:16" s="4" customFormat="1" ht="36.75" customHeight="1" x14ac:dyDescent="0.15">
      <c r="A72" s="54">
        <v>9</v>
      </c>
      <c r="B72" s="55" t="s">
        <v>89</v>
      </c>
      <c r="C72" s="255"/>
      <c r="D72" s="257"/>
      <c r="E72" s="255"/>
      <c r="F72" s="56" t="s">
        <v>27</v>
      </c>
      <c r="G72" s="32" t="s">
        <v>34</v>
      </c>
      <c r="H72" s="33" t="s">
        <v>35</v>
      </c>
      <c r="I72" s="29" t="s">
        <v>20</v>
      </c>
      <c r="J72" s="34">
        <v>1</v>
      </c>
      <c r="K72" s="251">
        <f t="shared" si="3"/>
        <v>1</v>
      </c>
      <c r="L72" s="252"/>
      <c r="M72" s="253"/>
      <c r="N72" s="57">
        <v>0</v>
      </c>
      <c r="O72" s="31"/>
      <c r="P72" s="31"/>
    </row>
    <row r="73" spans="1:16" s="4" customFormat="1" ht="24" x14ac:dyDescent="0.15">
      <c r="A73" s="54">
        <v>10</v>
      </c>
      <c r="B73" s="55" t="s">
        <v>89</v>
      </c>
      <c r="C73" s="255"/>
      <c r="D73" s="257"/>
      <c r="E73" s="255"/>
      <c r="F73" s="56" t="s">
        <v>27</v>
      </c>
      <c r="G73" s="32" t="s">
        <v>94</v>
      </c>
      <c r="H73" s="33" t="s">
        <v>95</v>
      </c>
      <c r="I73" s="29" t="s">
        <v>20</v>
      </c>
      <c r="J73" s="34">
        <v>1</v>
      </c>
      <c r="K73" s="251">
        <f t="shared" si="3"/>
        <v>1</v>
      </c>
      <c r="L73" s="252"/>
      <c r="M73" s="253"/>
      <c r="N73" s="57">
        <v>0</v>
      </c>
      <c r="O73" s="31"/>
      <c r="P73" s="31"/>
    </row>
    <row r="74" spans="1:16" s="4" customFormat="1" ht="36.75" customHeight="1" x14ac:dyDescent="0.15">
      <c r="A74" s="54">
        <v>11</v>
      </c>
      <c r="B74" s="55" t="s">
        <v>89</v>
      </c>
      <c r="C74" s="255"/>
      <c r="D74" s="257"/>
      <c r="E74" s="255"/>
      <c r="F74" s="56" t="s">
        <v>27</v>
      </c>
      <c r="G74" s="32" t="s">
        <v>30</v>
      </c>
      <c r="H74" s="37" t="s">
        <v>31</v>
      </c>
      <c r="I74" s="29" t="s">
        <v>20</v>
      </c>
      <c r="J74" s="34">
        <v>2</v>
      </c>
      <c r="K74" s="251">
        <f t="shared" si="3"/>
        <v>2</v>
      </c>
      <c r="L74" s="252"/>
      <c r="M74" s="253"/>
      <c r="N74" s="57">
        <v>0</v>
      </c>
      <c r="O74" s="31"/>
      <c r="P74" s="31"/>
    </row>
    <row r="75" spans="1:16" s="4" customFormat="1" ht="25.5" customHeight="1" x14ac:dyDescent="0.15">
      <c r="A75" s="54">
        <v>12</v>
      </c>
      <c r="B75" s="55" t="s">
        <v>89</v>
      </c>
      <c r="C75" s="255"/>
      <c r="D75" s="257"/>
      <c r="E75" s="255"/>
      <c r="F75" s="30" t="s">
        <v>40</v>
      </c>
      <c r="G75" s="32" t="s">
        <v>41</v>
      </c>
      <c r="H75" s="37" t="s">
        <v>42</v>
      </c>
      <c r="I75" s="29" t="s">
        <v>20</v>
      </c>
      <c r="J75" s="34">
        <v>3</v>
      </c>
      <c r="K75" s="251">
        <f t="shared" si="3"/>
        <v>3</v>
      </c>
      <c r="L75" s="252"/>
      <c r="M75" s="253"/>
      <c r="N75" s="57">
        <v>0</v>
      </c>
      <c r="O75" s="31"/>
      <c r="P75" s="31"/>
    </row>
    <row r="76" spans="1:16" s="4" customFormat="1" ht="25.5" customHeight="1" x14ac:dyDescent="0.15">
      <c r="A76" s="54">
        <v>13</v>
      </c>
      <c r="B76" s="55" t="s">
        <v>89</v>
      </c>
      <c r="C76" s="255"/>
      <c r="D76" s="257"/>
      <c r="E76" s="255"/>
      <c r="F76" s="56" t="s">
        <v>27</v>
      </c>
      <c r="G76" s="32" t="s">
        <v>71</v>
      </c>
      <c r="H76" s="33" t="s">
        <v>72</v>
      </c>
      <c r="I76" s="29" t="s">
        <v>20</v>
      </c>
      <c r="J76" s="34">
        <v>1</v>
      </c>
      <c r="K76" s="251">
        <f t="shared" si="3"/>
        <v>1</v>
      </c>
      <c r="L76" s="252"/>
      <c r="M76" s="253"/>
      <c r="N76" s="57">
        <v>0</v>
      </c>
      <c r="O76" s="31"/>
      <c r="P76" s="31"/>
    </row>
    <row r="77" spans="1:16" s="4" customFormat="1" ht="24.75" customHeight="1" x14ac:dyDescent="0.15">
      <c r="A77" s="54">
        <v>14</v>
      </c>
      <c r="B77" s="55" t="s">
        <v>89</v>
      </c>
      <c r="C77" s="255"/>
      <c r="D77" s="257"/>
      <c r="E77" s="255"/>
      <c r="F77" s="26" t="s">
        <v>27</v>
      </c>
      <c r="G77" s="27" t="s">
        <v>57</v>
      </c>
      <c r="H77" s="16" t="s">
        <v>58</v>
      </c>
      <c r="I77" s="29" t="s">
        <v>20</v>
      </c>
      <c r="J77" s="34">
        <v>1</v>
      </c>
      <c r="K77" s="251">
        <f t="shared" si="3"/>
        <v>1</v>
      </c>
      <c r="L77" s="252"/>
      <c r="M77" s="253"/>
      <c r="N77" s="57">
        <v>0</v>
      </c>
      <c r="O77" s="31"/>
      <c r="P77" s="31"/>
    </row>
    <row r="78" spans="1:16" s="4" customFormat="1" ht="24.75" customHeight="1" x14ac:dyDescent="0.15">
      <c r="A78" s="54">
        <v>15</v>
      </c>
      <c r="B78" s="55" t="s">
        <v>89</v>
      </c>
      <c r="C78" s="255"/>
      <c r="D78" s="257"/>
      <c r="E78" s="255"/>
      <c r="F78" s="26" t="s">
        <v>27</v>
      </c>
      <c r="G78" s="27" t="s">
        <v>69</v>
      </c>
      <c r="H78" s="16" t="s">
        <v>70</v>
      </c>
      <c r="I78" s="29" t="s">
        <v>20</v>
      </c>
      <c r="J78" s="34">
        <v>3</v>
      </c>
      <c r="K78" s="251">
        <f t="shared" si="3"/>
        <v>3</v>
      </c>
      <c r="L78" s="252"/>
      <c r="M78" s="253"/>
      <c r="N78" s="57">
        <v>0</v>
      </c>
      <c r="O78" s="31"/>
      <c r="P78" s="31"/>
    </row>
    <row r="79" spans="1:16" s="4" customFormat="1" ht="36" customHeight="1" x14ac:dyDescent="0.15">
      <c r="A79" s="54">
        <v>16</v>
      </c>
      <c r="B79" s="55" t="s">
        <v>89</v>
      </c>
      <c r="C79" s="255"/>
      <c r="D79" s="257"/>
      <c r="E79" s="255"/>
      <c r="F79" s="38" t="s">
        <v>27</v>
      </c>
      <c r="G79" s="27" t="s">
        <v>51</v>
      </c>
      <c r="H79" s="42" t="s">
        <v>52</v>
      </c>
      <c r="I79" s="29" t="s">
        <v>20</v>
      </c>
      <c r="J79" s="34">
        <v>3</v>
      </c>
      <c r="K79" s="251">
        <f t="shared" si="3"/>
        <v>3</v>
      </c>
      <c r="L79" s="252"/>
      <c r="M79" s="253"/>
      <c r="N79" s="57">
        <v>0</v>
      </c>
      <c r="O79" s="31"/>
      <c r="P79" s="31"/>
    </row>
    <row r="80" spans="1:16" s="4" customFormat="1" ht="26.25" customHeight="1" x14ac:dyDescent="0.15">
      <c r="A80" s="54">
        <v>17</v>
      </c>
      <c r="B80" s="55" t="s">
        <v>89</v>
      </c>
      <c r="C80" s="255"/>
      <c r="D80" s="257"/>
      <c r="E80" s="255"/>
      <c r="F80" s="26" t="s">
        <v>17</v>
      </c>
      <c r="G80" s="27" t="s">
        <v>75</v>
      </c>
      <c r="H80" s="16" t="s">
        <v>76</v>
      </c>
      <c r="I80" s="29" t="s">
        <v>20</v>
      </c>
      <c r="J80" s="34">
        <v>2</v>
      </c>
      <c r="K80" s="251">
        <f t="shared" si="3"/>
        <v>2</v>
      </c>
      <c r="L80" s="252"/>
      <c r="M80" s="253"/>
      <c r="N80" s="57">
        <v>0</v>
      </c>
      <c r="O80" s="26" t="s">
        <v>23</v>
      </c>
      <c r="P80" s="26"/>
    </row>
    <row r="81" spans="1:16" s="4" customFormat="1" ht="72.75" customHeight="1" x14ac:dyDescent="0.15">
      <c r="A81" s="54">
        <v>18</v>
      </c>
      <c r="B81" s="55" t="s">
        <v>89</v>
      </c>
      <c r="C81" s="255"/>
      <c r="D81" s="257"/>
      <c r="E81" s="255"/>
      <c r="F81" s="46" t="s">
        <v>27</v>
      </c>
      <c r="G81" s="32" t="s">
        <v>96</v>
      </c>
      <c r="H81" s="33" t="s">
        <v>97</v>
      </c>
      <c r="I81" s="29" t="s">
        <v>20</v>
      </c>
      <c r="J81" s="34">
        <v>2</v>
      </c>
      <c r="K81" s="251">
        <f t="shared" si="3"/>
        <v>2</v>
      </c>
      <c r="L81" s="252"/>
      <c r="M81" s="253"/>
      <c r="N81" s="57">
        <v>0</v>
      </c>
      <c r="O81" s="31"/>
      <c r="P81" s="31"/>
    </row>
    <row r="82" spans="1:16" s="4" customFormat="1" ht="30.75" customHeight="1" x14ac:dyDescent="0.15">
      <c r="A82" s="54">
        <v>19</v>
      </c>
      <c r="B82" s="55" t="s">
        <v>89</v>
      </c>
      <c r="C82" s="255"/>
      <c r="D82" s="257"/>
      <c r="E82" s="255"/>
      <c r="F82" s="26" t="s">
        <v>27</v>
      </c>
      <c r="G82" s="27" t="s">
        <v>55</v>
      </c>
      <c r="H82" s="16" t="s">
        <v>56</v>
      </c>
      <c r="I82" s="29" t="s">
        <v>20</v>
      </c>
      <c r="J82" s="34">
        <v>2</v>
      </c>
      <c r="K82" s="251">
        <f t="shared" si="3"/>
        <v>2</v>
      </c>
      <c r="L82" s="252"/>
      <c r="M82" s="253"/>
      <c r="N82" s="57">
        <v>0</v>
      </c>
      <c r="O82" s="31"/>
      <c r="P82" s="31"/>
    </row>
    <row r="83" spans="1:16" s="4" customFormat="1" ht="42" customHeight="1" x14ac:dyDescent="0.15">
      <c r="A83" s="54">
        <v>20</v>
      </c>
      <c r="B83" s="55" t="s">
        <v>89</v>
      </c>
      <c r="C83" s="255"/>
      <c r="D83" s="257"/>
      <c r="E83" s="255"/>
      <c r="F83" s="26" t="s">
        <v>27</v>
      </c>
      <c r="G83" s="27" t="s">
        <v>81</v>
      </c>
      <c r="H83" s="16" t="s">
        <v>82</v>
      </c>
      <c r="I83" s="29" t="s">
        <v>20</v>
      </c>
      <c r="J83" s="34">
        <v>2</v>
      </c>
      <c r="K83" s="251">
        <f t="shared" si="3"/>
        <v>2</v>
      </c>
      <c r="L83" s="252"/>
      <c r="M83" s="253"/>
      <c r="N83" s="57">
        <v>0</v>
      </c>
      <c r="O83" s="31"/>
      <c r="P83" s="31"/>
    </row>
    <row r="84" spans="1:16" s="4" customFormat="1" ht="30.75" customHeight="1" x14ac:dyDescent="0.15">
      <c r="A84" s="54">
        <v>21</v>
      </c>
      <c r="B84" s="55" t="s">
        <v>89</v>
      </c>
      <c r="C84" s="255"/>
      <c r="D84" s="257"/>
      <c r="E84" s="255"/>
      <c r="F84" s="56" t="s">
        <v>27</v>
      </c>
      <c r="G84" s="32" t="s">
        <v>98</v>
      </c>
      <c r="H84" s="58" t="s">
        <v>99</v>
      </c>
      <c r="I84" s="29" t="s">
        <v>20</v>
      </c>
      <c r="J84" s="34">
        <v>1</v>
      </c>
      <c r="K84" s="251">
        <f t="shared" si="3"/>
        <v>1</v>
      </c>
      <c r="L84" s="252"/>
      <c r="M84" s="253"/>
      <c r="N84" s="57">
        <v>0</v>
      </c>
      <c r="O84" s="31"/>
      <c r="P84" s="31"/>
    </row>
    <row r="85" spans="1:16" s="4" customFormat="1" ht="60.75" customHeight="1" x14ac:dyDescent="0.15">
      <c r="A85" s="54">
        <v>22</v>
      </c>
      <c r="B85" s="59" t="s">
        <v>89</v>
      </c>
      <c r="C85" s="255"/>
      <c r="D85" s="257"/>
      <c r="E85" s="255"/>
      <c r="F85" s="31" t="s">
        <v>17</v>
      </c>
      <c r="G85" s="32" t="s">
        <v>45</v>
      </c>
      <c r="H85" s="33" t="s">
        <v>46</v>
      </c>
      <c r="I85" s="29" t="s">
        <v>20</v>
      </c>
      <c r="J85" s="34">
        <v>2</v>
      </c>
      <c r="K85" s="251">
        <f t="shared" si="3"/>
        <v>2</v>
      </c>
      <c r="L85" s="252"/>
      <c r="M85" s="253"/>
      <c r="N85" s="57">
        <v>0</v>
      </c>
      <c r="O85" s="31" t="s">
        <v>23</v>
      </c>
      <c r="P85" s="31"/>
    </row>
    <row r="86" spans="1:16" s="4" customFormat="1" ht="38.25" customHeight="1" x14ac:dyDescent="0.15">
      <c r="A86" s="54">
        <v>23</v>
      </c>
      <c r="B86" s="60" t="s">
        <v>89</v>
      </c>
      <c r="C86" s="255"/>
      <c r="D86" s="257"/>
      <c r="E86" s="255"/>
      <c r="F86" s="31" t="s">
        <v>27</v>
      </c>
      <c r="G86" s="32" t="s">
        <v>38</v>
      </c>
      <c r="H86" s="33" t="s">
        <v>39</v>
      </c>
      <c r="I86" s="29" t="s">
        <v>20</v>
      </c>
      <c r="J86" s="34">
        <v>1</v>
      </c>
      <c r="K86" s="251">
        <f t="shared" si="3"/>
        <v>1</v>
      </c>
      <c r="L86" s="252"/>
      <c r="M86" s="253"/>
      <c r="N86" s="57">
        <v>0</v>
      </c>
      <c r="O86" s="31"/>
      <c r="P86" s="31"/>
    </row>
    <row r="87" spans="1:16" s="4" customFormat="1" ht="86.25" customHeight="1" x14ac:dyDescent="0.15">
      <c r="A87" s="54">
        <v>24</v>
      </c>
      <c r="B87" s="55" t="s">
        <v>89</v>
      </c>
      <c r="C87" s="255"/>
      <c r="D87" s="258"/>
      <c r="E87" s="255"/>
      <c r="F87" s="56" t="s">
        <v>17</v>
      </c>
      <c r="G87" s="32" t="s">
        <v>26</v>
      </c>
      <c r="H87" s="33" t="s">
        <v>176</v>
      </c>
      <c r="I87" s="29" t="s">
        <v>20</v>
      </c>
      <c r="J87" s="34">
        <v>2</v>
      </c>
      <c r="K87" s="251">
        <f t="shared" si="3"/>
        <v>2</v>
      </c>
      <c r="L87" s="252"/>
      <c r="M87" s="253"/>
      <c r="N87" s="57">
        <v>0</v>
      </c>
      <c r="O87" s="26" t="s">
        <v>23</v>
      </c>
      <c r="P87" s="26"/>
    </row>
    <row r="88" spans="1:16" s="5" customFormat="1" ht="19.5" customHeight="1" x14ac:dyDescent="0.15">
      <c r="A88" s="206" t="s">
        <v>194</v>
      </c>
      <c r="B88" s="207"/>
      <c r="C88" s="207"/>
      <c r="D88" s="207"/>
      <c r="E88" s="207"/>
      <c r="F88" s="207"/>
      <c r="G88" s="207"/>
      <c r="H88" s="207"/>
      <c r="I88" s="208"/>
      <c r="J88" s="64">
        <f>SUM(J64:J87)</f>
        <v>75</v>
      </c>
      <c r="K88" s="254">
        <f>SUM(K64:M87)</f>
        <v>75</v>
      </c>
      <c r="L88" s="254">
        <f>SUM(L64:L87)</f>
        <v>0</v>
      </c>
      <c r="M88" s="254">
        <f>SUM(M64:M87)</f>
        <v>0</v>
      </c>
      <c r="N88" s="64">
        <f>SUM(N64:N87)</f>
        <v>0</v>
      </c>
      <c r="O88" s="66" t="s">
        <v>63</v>
      </c>
      <c r="P88" s="36"/>
    </row>
    <row r="89" spans="1:16" s="5" customFormat="1" ht="29.25" customHeight="1" x14ac:dyDescent="0.15">
      <c r="A89" s="248" t="s">
        <v>178</v>
      </c>
      <c r="B89" s="249"/>
      <c r="C89" s="84">
        <v>8286</v>
      </c>
      <c r="D89" s="84">
        <v>392</v>
      </c>
      <c r="E89" s="84">
        <v>62</v>
      </c>
      <c r="F89" s="84" t="s">
        <v>63</v>
      </c>
      <c r="G89" s="85" t="s">
        <v>88</v>
      </c>
      <c r="H89" s="65" t="s">
        <v>198</v>
      </c>
      <c r="I89" s="65" t="s">
        <v>88</v>
      </c>
      <c r="J89" s="84">
        <f>SUM(J88,J63,J50,J25)</f>
        <v>211</v>
      </c>
      <c r="K89" s="250">
        <f>SUM(K88,K63,K50,K25)</f>
        <v>211</v>
      </c>
      <c r="L89" s="250" t="e">
        <f>SUM(L88,L63,L50,L25,#REF!)</f>
        <v>#REF!</v>
      </c>
      <c r="M89" s="250" t="e">
        <f>SUM(M88,M63,M50,M25,#REF!)</f>
        <v>#REF!</v>
      </c>
      <c r="N89" s="84">
        <v>0</v>
      </c>
      <c r="O89" s="85" t="s">
        <v>88</v>
      </c>
      <c r="P89" s="36"/>
    </row>
    <row r="90" spans="1:16" ht="51" customHeight="1" x14ac:dyDescent="0.15">
      <c r="A90" s="61">
        <v>1</v>
      </c>
      <c r="B90" s="202" t="s">
        <v>181</v>
      </c>
      <c r="C90" s="202">
        <v>3056</v>
      </c>
      <c r="D90" s="244">
        <v>162</v>
      </c>
      <c r="E90" s="244">
        <v>45</v>
      </c>
      <c r="F90" s="26" t="s">
        <v>17</v>
      </c>
      <c r="G90" s="26" t="s">
        <v>18</v>
      </c>
      <c r="H90" s="16" t="s">
        <v>164</v>
      </c>
      <c r="I90" s="38">
        <v>2023</v>
      </c>
      <c r="J90" s="38">
        <v>16</v>
      </c>
      <c r="K90" s="245">
        <v>16</v>
      </c>
      <c r="L90" s="245"/>
      <c r="M90" s="245"/>
      <c r="N90" s="92" t="s">
        <v>88</v>
      </c>
      <c r="O90" s="241" t="s">
        <v>100</v>
      </c>
      <c r="P90" s="23"/>
    </row>
    <row r="91" spans="1:16" ht="51.75" customHeight="1" x14ac:dyDescent="0.15">
      <c r="A91" s="62">
        <v>2</v>
      </c>
      <c r="B91" s="203"/>
      <c r="C91" s="203"/>
      <c r="D91" s="244"/>
      <c r="E91" s="244"/>
      <c r="F91" s="26" t="s">
        <v>17</v>
      </c>
      <c r="G91" s="26" t="s">
        <v>21</v>
      </c>
      <c r="H91" s="16" t="s">
        <v>165</v>
      </c>
      <c r="I91" s="38">
        <v>2023</v>
      </c>
      <c r="J91" s="38">
        <v>16</v>
      </c>
      <c r="K91" s="245">
        <v>16</v>
      </c>
      <c r="L91" s="245"/>
      <c r="M91" s="245"/>
      <c r="N91" s="92" t="s">
        <v>88</v>
      </c>
      <c r="O91" s="242"/>
      <c r="P91" s="19"/>
    </row>
    <row r="92" spans="1:16" ht="37.5" customHeight="1" x14ac:dyDescent="0.15">
      <c r="A92" s="61">
        <v>3</v>
      </c>
      <c r="B92" s="203"/>
      <c r="C92" s="203"/>
      <c r="D92" s="244"/>
      <c r="E92" s="244"/>
      <c r="F92" s="26" t="s">
        <v>17</v>
      </c>
      <c r="G92" s="26" t="s">
        <v>24</v>
      </c>
      <c r="H92" s="16" t="s">
        <v>166</v>
      </c>
      <c r="I92" s="38">
        <v>2023</v>
      </c>
      <c r="J92" s="38">
        <v>11</v>
      </c>
      <c r="K92" s="245">
        <v>11</v>
      </c>
      <c r="L92" s="245"/>
      <c r="M92" s="245"/>
      <c r="N92" s="92" t="s">
        <v>88</v>
      </c>
      <c r="O92" s="242"/>
      <c r="P92" s="19"/>
    </row>
    <row r="93" spans="1:16" ht="72" x14ac:dyDescent="0.15">
      <c r="A93" s="62">
        <v>4</v>
      </c>
      <c r="B93" s="203"/>
      <c r="C93" s="203"/>
      <c r="D93" s="244"/>
      <c r="E93" s="244"/>
      <c r="F93" s="26" t="s">
        <v>17</v>
      </c>
      <c r="G93" s="26" t="s">
        <v>101</v>
      </c>
      <c r="H93" s="16" t="s">
        <v>180</v>
      </c>
      <c r="I93" s="38">
        <v>2023</v>
      </c>
      <c r="J93" s="38">
        <v>5</v>
      </c>
      <c r="K93" s="245">
        <v>5</v>
      </c>
      <c r="L93" s="245"/>
      <c r="M93" s="245"/>
      <c r="N93" s="92" t="s">
        <v>88</v>
      </c>
      <c r="O93" s="242"/>
      <c r="P93" s="19"/>
    </row>
    <row r="94" spans="1:16" ht="38.25" customHeight="1" x14ac:dyDescent="0.15">
      <c r="A94" s="61">
        <v>5</v>
      </c>
      <c r="B94" s="203"/>
      <c r="C94" s="203"/>
      <c r="D94" s="244"/>
      <c r="E94" s="244"/>
      <c r="F94" s="26" t="s">
        <v>17</v>
      </c>
      <c r="G94" s="26" t="s">
        <v>102</v>
      </c>
      <c r="H94" s="16" t="s">
        <v>167</v>
      </c>
      <c r="I94" s="38">
        <v>2023</v>
      </c>
      <c r="J94" s="38">
        <v>3</v>
      </c>
      <c r="K94" s="245">
        <v>3</v>
      </c>
      <c r="L94" s="245"/>
      <c r="M94" s="245"/>
      <c r="N94" s="92" t="s">
        <v>88</v>
      </c>
      <c r="O94" s="242"/>
      <c r="P94" s="23"/>
    </row>
    <row r="95" spans="1:16" ht="24" x14ac:dyDescent="0.15">
      <c r="A95" s="62">
        <v>6</v>
      </c>
      <c r="B95" s="203"/>
      <c r="C95" s="203"/>
      <c r="D95" s="244"/>
      <c r="E95" s="244"/>
      <c r="F95" s="26" t="s">
        <v>17</v>
      </c>
      <c r="G95" s="26" t="s">
        <v>67</v>
      </c>
      <c r="H95" s="16" t="s">
        <v>168</v>
      </c>
      <c r="I95" s="38">
        <v>2023</v>
      </c>
      <c r="J95" s="38">
        <v>3</v>
      </c>
      <c r="K95" s="245">
        <v>3</v>
      </c>
      <c r="L95" s="245"/>
      <c r="M95" s="245"/>
      <c r="N95" s="92" t="s">
        <v>88</v>
      </c>
      <c r="O95" s="242"/>
      <c r="P95" s="19"/>
    </row>
    <row r="96" spans="1:16" ht="24" x14ac:dyDescent="0.15">
      <c r="A96" s="61">
        <v>7</v>
      </c>
      <c r="B96" s="203"/>
      <c r="C96" s="203"/>
      <c r="D96" s="244"/>
      <c r="E96" s="244"/>
      <c r="F96" s="26" t="s">
        <v>17</v>
      </c>
      <c r="G96" s="26" t="s">
        <v>65</v>
      </c>
      <c r="H96" s="16" t="s">
        <v>169</v>
      </c>
      <c r="I96" s="38">
        <v>2023</v>
      </c>
      <c r="J96" s="38">
        <v>2</v>
      </c>
      <c r="K96" s="245">
        <v>2</v>
      </c>
      <c r="L96" s="245"/>
      <c r="M96" s="245"/>
      <c r="N96" s="92" t="s">
        <v>88</v>
      </c>
      <c r="O96" s="242"/>
      <c r="P96" s="19"/>
    </row>
    <row r="97" spans="1:16" ht="24" x14ac:dyDescent="0.15">
      <c r="A97" s="62">
        <v>8</v>
      </c>
      <c r="B97" s="203"/>
      <c r="C97" s="203"/>
      <c r="D97" s="244"/>
      <c r="E97" s="244"/>
      <c r="F97" s="26" t="s">
        <v>17</v>
      </c>
      <c r="G97" s="26" t="s">
        <v>41</v>
      </c>
      <c r="H97" s="16" t="s">
        <v>170</v>
      </c>
      <c r="I97" s="38">
        <v>2023</v>
      </c>
      <c r="J97" s="38">
        <v>2</v>
      </c>
      <c r="K97" s="245">
        <v>2</v>
      </c>
      <c r="L97" s="245"/>
      <c r="M97" s="245"/>
      <c r="N97" s="92" t="s">
        <v>88</v>
      </c>
      <c r="O97" s="242"/>
      <c r="P97" s="19"/>
    </row>
    <row r="98" spans="1:16" ht="26.25" customHeight="1" x14ac:dyDescent="0.15">
      <c r="A98" s="61">
        <v>9</v>
      </c>
      <c r="B98" s="203"/>
      <c r="C98" s="203"/>
      <c r="D98" s="244"/>
      <c r="E98" s="244"/>
      <c r="F98" s="26" t="s">
        <v>27</v>
      </c>
      <c r="G98" s="26" t="s">
        <v>103</v>
      </c>
      <c r="H98" s="16" t="s">
        <v>171</v>
      </c>
      <c r="I98" s="38">
        <v>2023</v>
      </c>
      <c r="J98" s="38">
        <v>2</v>
      </c>
      <c r="K98" s="245">
        <v>2</v>
      </c>
      <c r="L98" s="245"/>
      <c r="M98" s="245"/>
      <c r="N98" s="92" t="s">
        <v>88</v>
      </c>
      <c r="O98" s="242"/>
      <c r="P98" s="19"/>
    </row>
    <row r="99" spans="1:16" ht="26.25" customHeight="1" x14ac:dyDescent="0.15">
      <c r="A99" s="62">
        <v>10</v>
      </c>
      <c r="B99" s="203"/>
      <c r="C99" s="203"/>
      <c r="D99" s="244"/>
      <c r="E99" s="244"/>
      <c r="F99" s="26" t="s">
        <v>27</v>
      </c>
      <c r="G99" s="26" t="s">
        <v>55</v>
      </c>
      <c r="H99" s="16" t="s">
        <v>202</v>
      </c>
      <c r="I99" s="38">
        <v>2023</v>
      </c>
      <c r="J99" s="38">
        <v>2</v>
      </c>
      <c r="K99" s="245">
        <v>2</v>
      </c>
      <c r="L99" s="245"/>
      <c r="M99" s="245"/>
      <c r="N99" s="92" t="s">
        <v>88</v>
      </c>
      <c r="O99" s="242"/>
      <c r="P99" s="23"/>
    </row>
    <row r="100" spans="1:16" ht="26.25" customHeight="1" x14ac:dyDescent="0.15">
      <c r="A100" s="61">
        <v>11</v>
      </c>
      <c r="B100" s="203"/>
      <c r="C100" s="203"/>
      <c r="D100" s="244"/>
      <c r="E100" s="244"/>
      <c r="F100" s="26" t="s">
        <v>27</v>
      </c>
      <c r="G100" s="26" t="s">
        <v>203</v>
      </c>
      <c r="H100" s="16" t="s">
        <v>172</v>
      </c>
      <c r="I100" s="38">
        <v>2023</v>
      </c>
      <c r="J100" s="38">
        <v>5</v>
      </c>
      <c r="K100" s="245">
        <v>5</v>
      </c>
      <c r="L100" s="245"/>
      <c r="M100" s="245"/>
      <c r="N100" s="92" t="s">
        <v>88</v>
      </c>
      <c r="O100" s="242"/>
      <c r="P100" s="23"/>
    </row>
    <row r="101" spans="1:16" ht="26.25" customHeight="1" x14ac:dyDescent="0.15">
      <c r="A101" s="62">
        <v>12</v>
      </c>
      <c r="B101" s="203"/>
      <c r="C101" s="203"/>
      <c r="D101" s="244"/>
      <c r="E101" s="244"/>
      <c r="F101" s="26" t="s">
        <v>27</v>
      </c>
      <c r="G101" s="26" t="s">
        <v>204</v>
      </c>
      <c r="H101" s="16" t="s">
        <v>173</v>
      </c>
      <c r="I101" s="38">
        <v>2023</v>
      </c>
      <c r="J101" s="38">
        <v>5</v>
      </c>
      <c r="K101" s="245">
        <v>5</v>
      </c>
      <c r="L101" s="245"/>
      <c r="M101" s="245"/>
      <c r="N101" s="92" t="s">
        <v>88</v>
      </c>
      <c r="O101" s="242"/>
      <c r="P101" s="22"/>
    </row>
    <row r="102" spans="1:16" ht="26.25" customHeight="1" x14ac:dyDescent="0.15">
      <c r="A102" s="61">
        <v>13</v>
      </c>
      <c r="B102" s="203"/>
      <c r="C102" s="203"/>
      <c r="D102" s="244"/>
      <c r="E102" s="244"/>
      <c r="F102" s="26" t="s">
        <v>27</v>
      </c>
      <c r="G102" s="26" t="s">
        <v>30</v>
      </c>
      <c r="H102" s="16" t="s">
        <v>174</v>
      </c>
      <c r="I102" s="38">
        <v>2023</v>
      </c>
      <c r="J102" s="38">
        <v>3</v>
      </c>
      <c r="K102" s="245">
        <v>3</v>
      </c>
      <c r="L102" s="245"/>
      <c r="M102" s="245"/>
      <c r="N102" s="92" t="s">
        <v>88</v>
      </c>
      <c r="O102" s="242"/>
      <c r="P102" s="23"/>
    </row>
    <row r="103" spans="1:16" ht="26.25" customHeight="1" x14ac:dyDescent="0.15">
      <c r="A103" s="62">
        <v>14</v>
      </c>
      <c r="B103" s="203"/>
      <c r="C103" s="246"/>
      <c r="D103" s="202"/>
      <c r="E103" s="202"/>
      <c r="F103" s="106" t="s">
        <v>27</v>
      </c>
      <c r="G103" s="106" t="s">
        <v>69</v>
      </c>
      <c r="H103" s="107" t="s">
        <v>175</v>
      </c>
      <c r="I103" s="105">
        <v>2023</v>
      </c>
      <c r="J103" s="105">
        <v>3</v>
      </c>
      <c r="K103" s="195">
        <v>3</v>
      </c>
      <c r="L103" s="195"/>
      <c r="M103" s="195"/>
      <c r="N103" s="104" t="s">
        <v>88</v>
      </c>
      <c r="O103" s="242"/>
      <c r="P103" s="23"/>
    </row>
    <row r="104" spans="1:16" ht="19.5" customHeight="1" x14ac:dyDescent="0.2">
      <c r="A104" s="63"/>
      <c r="B104" s="218" t="s">
        <v>182</v>
      </c>
      <c r="C104" s="219"/>
      <c r="D104" s="219"/>
      <c r="E104" s="219"/>
      <c r="F104" s="219"/>
      <c r="G104" s="219"/>
      <c r="H104" s="219"/>
      <c r="I104" s="247"/>
      <c r="J104" s="73">
        <f>SUM(J90:J103)</f>
        <v>78</v>
      </c>
      <c r="K104" s="168">
        <f>SUM(J90:J103)</f>
        <v>78</v>
      </c>
      <c r="L104" s="168"/>
      <c r="M104" s="168"/>
      <c r="N104" s="74"/>
      <c r="O104" s="75"/>
      <c r="P104" s="23"/>
    </row>
    <row r="105" spans="1:16" ht="36" x14ac:dyDescent="0.15">
      <c r="A105" s="63"/>
      <c r="B105" s="202" t="s">
        <v>199</v>
      </c>
      <c r="C105" s="244">
        <v>1291</v>
      </c>
      <c r="D105" s="244">
        <v>19</v>
      </c>
      <c r="E105" s="244">
        <v>54</v>
      </c>
      <c r="F105" s="26" t="s">
        <v>17</v>
      </c>
      <c r="G105" s="90" t="s">
        <v>18</v>
      </c>
      <c r="H105" s="28" t="s">
        <v>104</v>
      </c>
      <c r="I105" s="38">
        <v>2023</v>
      </c>
      <c r="J105" s="92">
        <v>12</v>
      </c>
      <c r="K105" s="244">
        <v>12</v>
      </c>
      <c r="L105" s="176"/>
      <c r="M105" s="176"/>
      <c r="N105" s="92" t="s">
        <v>88</v>
      </c>
      <c r="O105" s="244" t="s">
        <v>100</v>
      </c>
      <c r="P105" s="12"/>
    </row>
    <row r="106" spans="1:16" ht="49.5" customHeight="1" x14ac:dyDescent="0.15">
      <c r="A106" s="63"/>
      <c r="B106" s="203"/>
      <c r="C106" s="244"/>
      <c r="D106" s="244"/>
      <c r="E106" s="244"/>
      <c r="F106" s="26" t="s">
        <v>17</v>
      </c>
      <c r="G106" s="90" t="s">
        <v>105</v>
      </c>
      <c r="H106" s="16" t="s">
        <v>106</v>
      </c>
      <c r="I106" s="38">
        <v>2023</v>
      </c>
      <c r="J106" s="92">
        <v>15</v>
      </c>
      <c r="K106" s="244">
        <v>15</v>
      </c>
      <c r="L106" s="176"/>
      <c r="M106" s="176"/>
      <c r="N106" s="92" t="s">
        <v>88</v>
      </c>
      <c r="O106" s="244"/>
      <c r="P106" s="12"/>
    </row>
    <row r="107" spans="1:16" ht="36" x14ac:dyDescent="0.15">
      <c r="A107" s="63"/>
      <c r="B107" s="203"/>
      <c r="C107" s="244"/>
      <c r="D107" s="244"/>
      <c r="E107" s="244"/>
      <c r="F107" s="26" t="s">
        <v>17</v>
      </c>
      <c r="G107" s="90" t="s">
        <v>26</v>
      </c>
      <c r="H107" s="16" t="s">
        <v>107</v>
      </c>
      <c r="I107" s="38">
        <v>2023</v>
      </c>
      <c r="J107" s="92">
        <v>5</v>
      </c>
      <c r="K107" s="244">
        <v>5</v>
      </c>
      <c r="L107" s="244"/>
      <c r="M107" s="244"/>
      <c r="N107" s="92" t="s">
        <v>88</v>
      </c>
      <c r="O107" s="244"/>
      <c r="P107" s="12"/>
    </row>
    <row r="108" spans="1:16" ht="24" x14ac:dyDescent="0.15">
      <c r="A108" s="63"/>
      <c r="B108" s="203"/>
      <c r="C108" s="244"/>
      <c r="D108" s="244"/>
      <c r="E108" s="244"/>
      <c r="F108" s="26" t="s">
        <v>17</v>
      </c>
      <c r="G108" s="90" t="s">
        <v>102</v>
      </c>
      <c r="H108" s="16" t="s">
        <v>108</v>
      </c>
      <c r="I108" s="38">
        <v>2023</v>
      </c>
      <c r="J108" s="92">
        <v>4</v>
      </c>
      <c r="K108" s="244">
        <v>4</v>
      </c>
      <c r="L108" s="244"/>
      <c r="M108" s="244"/>
      <c r="N108" s="92" t="s">
        <v>88</v>
      </c>
      <c r="O108" s="244"/>
      <c r="P108" s="12"/>
    </row>
    <row r="109" spans="1:16" ht="36" x14ac:dyDescent="0.15">
      <c r="A109" s="63"/>
      <c r="B109" s="203"/>
      <c r="C109" s="244"/>
      <c r="D109" s="244"/>
      <c r="E109" s="244"/>
      <c r="F109" s="26" t="s">
        <v>17</v>
      </c>
      <c r="G109" s="90" t="s">
        <v>28</v>
      </c>
      <c r="H109" s="16" t="s">
        <v>109</v>
      </c>
      <c r="I109" s="38">
        <v>2023</v>
      </c>
      <c r="J109" s="92">
        <v>5</v>
      </c>
      <c r="K109" s="244">
        <v>5</v>
      </c>
      <c r="L109" s="244"/>
      <c r="M109" s="244"/>
      <c r="N109" s="92" t="s">
        <v>88</v>
      </c>
      <c r="O109" s="244"/>
      <c r="P109" s="12"/>
    </row>
    <row r="110" spans="1:16" ht="24" x14ac:dyDescent="0.15">
      <c r="A110" s="63"/>
      <c r="B110" s="203"/>
      <c r="C110" s="244"/>
      <c r="D110" s="244"/>
      <c r="E110" s="244"/>
      <c r="F110" s="26" t="s">
        <v>17</v>
      </c>
      <c r="G110" s="90" t="s">
        <v>110</v>
      </c>
      <c r="H110" s="28" t="s">
        <v>111</v>
      </c>
      <c r="I110" s="38">
        <v>2023</v>
      </c>
      <c r="J110" s="92">
        <v>3</v>
      </c>
      <c r="K110" s="244">
        <v>3</v>
      </c>
      <c r="L110" s="244"/>
      <c r="M110" s="244"/>
      <c r="N110" s="92" t="s">
        <v>88</v>
      </c>
      <c r="O110" s="244"/>
      <c r="P110" s="12"/>
    </row>
    <row r="111" spans="1:16" ht="24" x14ac:dyDescent="0.15">
      <c r="A111" s="63"/>
      <c r="B111" s="203"/>
      <c r="C111" s="244"/>
      <c r="D111" s="244"/>
      <c r="E111" s="244"/>
      <c r="F111" s="26" t="s">
        <v>17</v>
      </c>
      <c r="G111" s="90" t="s">
        <v>65</v>
      </c>
      <c r="H111" s="16" t="s">
        <v>112</v>
      </c>
      <c r="I111" s="38">
        <v>2023</v>
      </c>
      <c r="J111" s="92">
        <v>2</v>
      </c>
      <c r="K111" s="244">
        <v>2</v>
      </c>
      <c r="L111" s="244"/>
      <c r="M111" s="244"/>
      <c r="N111" s="92" t="s">
        <v>88</v>
      </c>
      <c r="O111" s="244"/>
      <c r="P111" s="12"/>
    </row>
    <row r="112" spans="1:16" ht="36" x14ac:dyDescent="0.15">
      <c r="A112" s="63"/>
      <c r="B112" s="203"/>
      <c r="C112" s="244"/>
      <c r="D112" s="244"/>
      <c r="E112" s="244"/>
      <c r="F112" s="26" t="s">
        <v>27</v>
      </c>
      <c r="G112" s="90" t="s">
        <v>113</v>
      </c>
      <c r="H112" s="16" t="s">
        <v>114</v>
      </c>
      <c r="I112" s="38">
        <v>2023</v>
      </c>
      <c r="J112" s="92">
        <v>2</v>
      </c>
      <c r="K112" s="244">
        <v>2</v>
      </c>
      <c r="L112" s="244"/>
      <c r="M112" s="244"/>
      <c r="N112" s="92" t="s">
        <v>88</v>
      </c>
      <c r="O112" s="244"/>
      <c r="P112" s="12"/>
    </row>
    <row r="113" spans="1:16" ht="24" x14ac:dyDescent="0.15">
      <c r="A113" s="63"/>
      <c r="B113" s="203"/>
      <c r="C113" s="244"/>
      <c r="D113" s="244"/>
      <c r="E113" s="244"/>
      <c r="F113" s="26" t="s">
        <v>27</v>
      </c>
      <c r="G113" s="90" t="s">
        <v>115</v>
      </c>
      <c r="H113" s="16" t="s">
        <v>116</v>
      </c>
      <c r="I113" s="38">
        <v>2023</v>
      </c>
      <c r="J113" s="92">
        <v>3</v>
      </c>
      <c r="K113" s="244">
        <v>3</v>
      </c>
      <c r="L113" s="244"/>
      <c r="M113" s="244"/>
      <c r="N113" s="92" t="s">
        <v>88</v>
      </c>
      <c r="O113" s="244"/>
      <c r="P113" s="12"/>
    </row>
    <row r="114" spans="1:16" ht="19.5" customHeight="1" x14ac:dyDescent="0.2">
      <c r="A114" s="63"/>
      <c r="B114" s="215" t="s">
        <v>183</v>
      </c>
      <c r="C114" s="216"/>
      <c r="D114" s="216"/>
      <c r="E114" s="216"/>
      <c r="F114" s="216"/>
      <c r="G114" s="216"/>
      <c r="H114" s="216"/>
      <c r="I114" s="217"/>
      <c r="J114" s="78">
        <f>SUM(J105:J113)</f>
        <v>51</v>
      </c>
      <c r="K114" s="218">
        <f>SUM(J105:J113)</f>
        <v>51</v>
      </c>
      <c r="L114" s="219"/>
      <c r="M114" s="219"/>
      <c r="N114" s="76"/>
      <c r="O114" s="77"/>
      <c r="P114" s="15"/>
    </row>
    <row r="115" spans="1:16" ht="72" x14ac:dyDescent="0.15">
      <c r="A115" s="63"/>
      <c r="B115" s="195" t="s">
        <v>185</v>
      </c>
      <c r="C115" s="175">
        <f>2227-13-12</f>
        <v>2202</v>
      </c>
      <c r="D115" s="175">
        <v>135</v>
      </c>
      <c r="E115" s="175">
        <v>16</v>
      </c>
      <c r="F115" s="26" t="s">
        <v>17</v>
      </c>
      <c r="G115" s="26" t="s">
        <v>117</v>
      </c>
      <c r="H115" s="16" t="s">
        <v>118</v>
      </c>
      <c r="I115" s="38">
        <v>2023</v>
      </c>
      <c r="J115" s="38">
        <v>5</v>
      </c>
      <c r="K115" s="238">
        <v>5</v>
      </c>
      <c r="L115" s="239"/>
      <c r="M115" s="240"/>
      <c r="N115" s="92" t="s">
        <v>88</v>
      </c>
      <c r="O115" s="237" t="s">
        <v>100</v>
      </c>
      <c r="P115" s="24"/>
    </row>
    <row r="116" spans="1:16" ht="94.5" customHeight="1" x14ac:dyDescent="0.15">
      <c r="A116" s="63"/>
      <c r="B116" s="196"/>
      <c r="C116" s="175"/>
      <c r="D116" s="175"/>
      <c r="E116" s="175"/>
      <c r="F116" s="26" t="s">
        <v>17</v>
      </c>
      <c r="G116" s="26" t="s">
        <v>105</v>
      </c>
      <c r="H116" s="16" t="s">
        <v>119</v>
      </c>
      <c r="I116" s="38">
        <v>2023</v>
      </c>
      <c r="J116" s="38">
        <v>5</v>
      </c>
      <c r="K116" s="238">
        <v>5</v>
      </c>
      <c r="L116" s="239"/>
      <c r="M116" s="240"/>
      <c r="N116" s="92" t="s">
        <v>88</v>
      </c>
      <c r="O116" s="237"/>
      <c r="P116" s="24"/>
    </row>
    <row r="117" spans="1:16" ht="48" x14ac:dyDescent="0.15">
      <c r="A117" s="63"/>
      <c r="B117" s="196"/>
      <c r="C117" s="175"/>
      <c r="D117" s="175"/>
      <c r="E117" s="175"/>
      <c r="F117" s="26" t="s">
        <v>17</v>
      </c>
      <c r="G117" s="26" t="s">
        <v>28</v>
      </c>
      <c r="H117" s="16" t="s">
        <v>120</v>
      </c>
      <c r="I117" s="38">
        <v>2023</v>
      </c>
      <c r="J117" s="38">
        <v>6</v>
      </c>
      <c r="K117" s="238">
        <v>6</v>
      </c>
      <c r="L117" s="239"/>
      <c r="M117" s="240"/>
      <c r="N117" s="92" t="s">
        <v>88</v>
      </c>
      <c r="O117" s="237"/>
      <c r="P117" s="24"/>
    </row>
    <row r="118" spans="1:16" ht="48" x14ac:dyDescent="0.15">
      <c r="A118" s="63"/>
      <c r="B118" s="196"/>
      <c r="C118" s="175"/>
      <c r="D118" s="175"/>
      <c r="E118" s="175"/>
      <c r="F118" s="26" t="s">
        <v>17</v>
      </c>
      <c r="G118" s="26" t="s">
        <v>26</v>
      </c>
      <c r="H118" s="16" t="s">
        <v>121</v>
      </c>
      <c r="I118" s="38">
        <v>2023</v>
      </c>
      <c r="J118" s="38">
        <v>6</v>
      </c>
      <c r="K118" s="238">
        <v>6</v>
      </c>
      <c r="L118" s="239"/>
      <c r="M118" s="240"/>
      <c r="N118" s="92" t="s">
        <v>88</v>
      </c>
      <c r="O118" s="237"/>
      <c r="P118" s="24"/>
    </row>
    <row r="119" spans="1:16" ht="36" x14ac:dyDescent="0.15">
      <c r="A119" s="63"/>
      <c r="B119" s="196"/>
      <c r="C119" s="175"/>
      <c r="D119" s="175"/>
      <c r="E119" s="175"/>
      <c r="F119" s="26" t="s">
        <v>17</v>
      </c>
      <c r="G119" s="26" t="s">
        <v>65</v>
      </c>
      <c r="H119" s="17" t="s">
        <v>122</v>
      </c>
      <c r="I119" s="38">
        <v>2023</v>
      </c>
      <c r="J119" s="38">
        <v>2</v>
      </c>
      <c r="K119" s="238">
        <v>2</v>
      </c>
      <c r="L119" s="239"/>
      <c r="M119" s="240"/>
      <c r="N119" s="92" t="s">
        <v>88</v>
      </c>
      <c r="O119" s="237"/>
      <c r="P119" s="24"/>
    </row>
    <row r="120" spans="1:16" ht="26.25" customHeight="1" x14ac:dyDescent="0.15">
      <c r="A120" s="63"/>
      <c r="B120" s="196"/>
      <c r="C120" s="175"/>
      <c r="D120" s="175"/>
      <c r="E120" s="175"/>
      <c r="F120" s="26" t="s">
        <v>17</v>
      </c>
      <c r="G120" s="26" t="s">
        <v>123</v>
      </c>
      <c r="H120" s="16" t="s">
        <v>124</v>
      </c>
      <c r="I120" s="38">
        <v>2023</v>
      </c>
      <c r="J120" s="38">
        <v>2</v>
      </c>
      <c r="K120" s="238">
        <v>2</v>
      </c>
      <c r="L120" s="239"/>
      <c r="M120" s="240"/>
      <c r="N120" s="92" t="s">
        <v>88</v>
      </c>
      <c r="O120" s="237"/>
      <c r="P120" s="24"/>
    </row>
    <row r="121" spans="1:16" ht="36" x14ac:dyDescent="0.15">
      <c r="A121" s="63"/>
      <c r="B121" s="196"/>
      <c r="C121" s="175"/>
      <c r="D121" s="175"/>
      <c r="E121" s="175"/>
      <c r="F121" s="26" t="s">
        <v>27</v>
      </c>
      <c r="G121" s="26" t="s">
        <v>125</v>
      </c>
      <c r="H121" s="17" t="s">
        <v>126</v>
      </c>
      <c r="I121" s="38">
        <v>2023</v>
      </c>
      <c r="J121" s="38">
        <v>2</v>
      </c>
      <c r="K121" s="238">
        <v>2</v>
      </c>
      <c r="L121" s="239"/>
      <c r="M121" s="240"/>
      <c r="N121" s="92" t="s">
        <v>88</v>
      </c>
      <c r="O121" s="237"/>
      <c r="P121" s="24"/>
    </row>
    <row r="122" spans="1:16" ht="48" x14ac:dyDescent="0.15">
      <c r="A122" s="63"/>
      <c r="B122" s="196"/>
      <c r="C122" s="175"/>
      <c r="D122" s="175"/>
      <c r="E122" s="175"/>
      <c r="F122" s="26" t="s">
        <v>27</v>
      </c>
      <c r="G122" s="26" t="s">
        <v>127</v>
      </c>
      <c r="H122" s="16" t="s">
        <v>128</v>
      </c>
      <c r="I122" s="38">
        <v>2023</v>
      </c>
      <c r="J122" s="38">
        <v>2</v>
      </c>
      <c r="K122" s="238">
        <v>2</v>
      </c>
      <c r="L122" s="239"/>
      <c r="M122" s="240"/>
      <c r="N122" s="92" t="s">
        <v>88</v>
      </c>
      <c r="O122" s="237"/>
      <c r="P122" s="24"/>
    </row>
    <row r="123" spans="1:16" ht="24" x14ac:dyDescent="0.15">
      <c r="A123" s="63"/>
      <c r="B123" s="196"/>
      <c r="C123" s="175"/>
      <c r="D123" s="175"/>
      <c r="E123" s="175"/>
      <c r="F123" s="26" t="s">
        <v>27</v>
      </c>
      <c r="G123" s="26" t="s">
        <v>129</v>
      </c>
      <c r="H123" s="16" t="s">
        <v>130</v>
      </c>
      <c r="I123" s="38">
        <v>2023</v>
      </c>
      <c r="J123" s="38">
        <v>2</v>
      </c>
      <c r="K123" s="238">
        <v>2</v>
      </c>
      <c r="L123" s="239"/>
      <c r="M123" s="240"/>
      <c r="N123" s="92" t="s">
        <v>88</v>
      </c>
      <c r="O123" s="237"/>
      <c r="P123" s="24"/>
    </row>
    <row r="124" spans="1:16" ht="24" x14ac:dyDescent="0.15">
      <c r="A124" s="63"/>
      <c r="B124" s="196"/>
      <c r="C124" s="175"/>
      <c r="D124" s="175"/>
      <c r="E124" s="175"/>
      <c r="F124" s="26" t="s">
        <v>27</v>
      </c>
      <c r="G124" s="26" t="s">
        <v>131</v>
      </c>
      <c r="H124" s="17" t="s">
        <v>132</v>
      </c>
      <c r="I124" s="38">
        <v>2023</v>
      </c>
      <c r="J124" s="38">
        <v>2</v>
      </c>
      <c r="K124" s="238">
        <v>2</v>
      </c>
      <c r="L124" s="239"/>
      <c r="M124" s="240"/>
      <c r="N124" s="92" t="s">
        <v>88</v>
      </c>
      <c r="O124" s="237"/>
      <c r="P124" s="24"/>
    </row>
    <row r="125" spans="1:16" ht="39.75" customHeight="1" x14ac:dyDescent="0.15">
      <c r="A125" s="63"/>
      <c r="B125" s="196"/>
      <c r="C125" s="175"/>
      <c r="D125" s="175"/>
      <c r="E125" s="175"/>
      <c r="F125" s="26" t="s">
        <v>27</v>
      </c>
      <c r="G125" s="26" t="s">
        <v>133</v>
      </c>
      <c r="H125" s="17" t="s">
        <v>201</v>
      </c>
      <c r="I125" s="38">
        <v>2023</v>
      </c>
      <c r="J125" s="38">
        <v>2</v>
      </c>
      <c r="K125" s="238">
        <v>2</v>
      </c>
      <c r="L125" s="239"/>
      <c r="M125" s="240"/>
      <c r="N125" s="92" t="s">
        <v>88</v>
      </c>
      <c r="O125" s="237"/>
      <c r="P125" s="24"/>
    </row>
    <row r="126" spans="1:16" ht="36" x14ac:dyDescent="0.15">
      <c r="A126" s="63"/>
      <c r="B126" s="196"/>
      <c r="C126" s="175"/>
      <c r="D126" s="175"/>
      <c r="E126" s="175"/>
      <c r="F126" s="26" t="s">
        <v>27</v>
      </c>
      <c r="G126" s="26" t="s">
        <v>84</v>
      </c>
      <c r="H126" s="16" t="s">
        <v>134</v>
      </c>
      <c r="I126" s="38">
        <v>2023</v>
      </c>
      <c r="J126" s="38">
        <v>1</v>
      </c>
      <c r="K126" s="238">
        <v>1</v>
      </c>
      <c r="L126" s="239"/>
      <c r="M126" s="240"/>
      <c r="N126" s="92" t="s">
        <v>88</v>
      </c>
      <c r="O126" s="237"/>
      <c r="P126" s="24"/>
    </row>
    <row r="127" spans="1:16" ht="24" x14ac:dyDescent="0.15">
      <c r="A127" s="63"/>
      <c r="B127" s="196"/>
      <c r="C127" s="175"/>
      <c r="D127" s="175"/>
      <c r="E127" s="175"/>
      <c r="F127" s="26" t="s">
        <v>27</v>
      </c>
      <c r="G127" s="26" t="s">
        <v>113</v>
      </c>
      <c r="H127" s="16" t="s">
        <v>135</v>
      </c>
      <c r="I127" s="38">
        <v>2023</v>
      </c>
      <c r="J127" s="38">
        <v>1</v>
      </c>
      <c r="K127" s="238">
        <v>1</v>
      </c>
      <c r="L127" s="239"/>
      <c r="M127" s="240"/>
      <c r="N127" s="92" t="s">
        <v>88</v>
      </c>
      <c r="O127" s="237"/>
      <c r="P127" s="24"/>
    </row>
    <row r="128" spans="1:16" ht="24" x14ac:dyDescent="0.15">
      <c r="A128" s="63"/>
      <c r="B128" s="196"/>
      <c r="C128" s="175"/>
      <c r="D128" s="175"/>
      <c r="E128" s="175"/>
      <c r="F128" s="26" t="s">
        <v>27</v>
      </c>
      <c r="G128" s="26" t="s">
        <v>67</v>
      </c>
      <c r="H128" s="16" t="s">
        <v>136</v>
      </c>
      <c r="I128" s="38">
        <v>2023</v>
      </c>
      <c r="J128" s="38">
        <v>1</v>
      </c>
      <c r="K128" s="238">
        <v>1</v>
      </c>
      <c r="L128" s="239"/>
      <c r="M128" s="240"/>
      <c r="N128" s="92" t="s">
        <v>88</v>
      </c>
      <c r="O128" s="237"/>
      <c r="P128" s="24"/>
    </row>
    <row r="129" spans="1:16" ht="19.5" customHeight="1" x14ac:dyDescent="0.2">
      <c r="A129" s="63"/>
      <c r="B129" s="215" t="s">
        <v>186</v>
      </c>
      <c r="C129" s="216"/>
      <c r="D129" s="216"/>
      <c r="E129" s="216"/>
      <c r="F129" s="216"/>
      <c r="G129" s="216"/>
      <c r="H129" s="216"/>
      <c r="I129" s="217"/>
      <c r="J129" s="73">
        <f>SUM(J115:J128)</f>
        <v>39</v>
      </c>
      <c r="K129" s="169">
        <f>SUM(J115:J128)</f>
        <v>39</v>
      </c>
      <c r="L129" s="169"/>
      <c r="M129" s="169"/>
      <c r="N129" s="79"/>
      <c r="O129" s="77"/>
      <c r="P129" s="15"/>
    </row>
    <row r="130" spans="1:16" ht="72" x14ac:dyDescent="0.2">
      <c r="A130" s="63"/>
      <c r="B130" s="202" t="s">
        <v>187</v>
      </c>
      <c r="C130" s="176">
        <v>636</v>
      </c>
      <c r="D130" s="176">
        <v>36</v>
      </c>
      <c r="E130" s="176">
        <v>1</v>
      </c>
      <c r="F130" s="26" t="s">
        <v>17</v>
      </c>
      <c r="G130" s="26" t="s">
        <v>137</v>
      </c>
      <c r="H130" s="68" t="s">
        <v>138</v>
      </c>
      <c r="I130" s="92">
        <v>2023</v>
      </c>
      <c r="J130" s="92">
        <v>10</v>
      </c>
      <c r="K130" s="176">
        <v>10</v>
      </c>
      <c r="L130" s="176"/>
      <c r="M130" s="176"/>
      <c r="N130" s="92" t="s">
        <v>88</v>
      </c>
      <c r="O130" s="241" t="s">
        <v>100</v>
      </c>
      <c r="P130" s="15"/>
    </row>
    <row r="131" spans="1:16" ht="24" x14ac:dyDescent="0.2">
      <c r="A131" s="63"/>
      <c r="B131" s="203"/>
      <c r="C131" s="176"/>
      <c r="D131" s="176"/>
      <c r="E131" s="176"/>
      <c r="F131" s="26" t="s">
        <v>17</v>
      </c>
      <c r="G131" s="26" t="s">
        <v>139</v>
      </c>
      <c r="H131" s="28" t="s">
        <v>140</v>
      </c>
      <c r="I131" s="92">
        <v>2023</v>
      </c>
      <c r="J131" s="92">
        <v>2</v>
      </c>
      <c r="K131" s="176">
        <v>2</v>
      </c>
      <c r="L131" s="176"/>
      <c r="M131" s="176"/>
      <c r="N131" s="92" t="s">
        <v>88</v>
      </c>
      <c r="O131" s="242"/>
      <c r="P131" s="15"/>
    </row>
    <row r="132" spans="1:16" ht="72" x14ac:dyDescent="0.2">
      <c r="A132" s="63"/>
      <c r="B132" s="203"/>
      <c r="C132" s="176"/>
      <c r="D132" s="176"/>
      <c r="E132" s="176"/>
      <c r="F132" s="26" t="s">
        <v>17</v>
      </c>
      <c r="G132" s="26" t="s">
        <v>101</v>
      </c>
      <c r="H132" s="28" t="s">
        <v>141</v>
      </c>
      <c r="I132" s="92">
        <v>2023</v>
      </c>
      <c r="J132" s="92">
        <v>5</v>
      </c>
      <c r="K132" s="176">
        <v>5</v>
      </c>
      <c r="L132" s="176"/>
      <c r="M132" s="176"/>
      <c r="N132" s="92" t="s">
        <v>88</v>
      </c>
      <c r="O132" s="242"/>
      <c r="P132" s="15"/>
    </row>
    <row r="133" spans="1:16" ht="24" x14ac:dyDescent="0.2">
      <c r="A133" s="63"/>
      <c r="B133" s="203"/>
      <c r="C133" s="176"/>
      <c r="D133" s="176"/>
      <c r="E133" s="176"/>
      <c r="F133" s="26" t="s">
        <v>17</v>
      </c>
      <c r="G133" s="26" t="s">
        <v>142</v>
      </c>
      <c r="H133" s="28" t="s">
        <v>143</v>
      </c>
      <c r="I133" s="92">
        <v>2023</v>
      </c>
      <c r="J133" s="92">
        <v>2</v>
      </c>
      <c r="K133" s="176">
        <v>2</v>
      </c>
      <c r="L133" s="176"/>
      <c r="M133" s="176"/>
      <c r="N133" s="92" t="s">
        <v>88</v>
      </c>
      <c r="O133" s="242"/>
      <c r="P133" s="15"/>
    </row>
    <row r="134" spans="1:16" ht="24" x14ac:dyDescent="0.2">
      <c r="A134" s="63"/>
      <c r="B134" s="203"/>
      <c r="C134" s="176"/>
      <c r="D134" s="176"/>
      <c r="E134" s="176"/>
      <c r="F134" s="26" t="s">
        <v>27</v>
      </c>
      <c r="G134" s="26" t="s">
        <v>144</v>
      </c>
      <c r="H134" s="28" t="s">
        <v>145</v>
      </c>
      <c r="I134" s="92">
        <v>2023</v>
      </c>
      <c r="J134" s="92">
        <v>2</v>
      </c>
      <c r="K134" s="176">
        <v>2</v>
      </c>
      <c r="L134" s="176"/>
      <c r="M134" s="176"/>
      <c r="N134" s="92" t="s">
        <v>88</v>
      </c>
      <c r="O134" s="242"/>
      <c r="P134" s="15"/>
    </row>
    <row r="135" spans="1:16" ht="24" x14ac:dyDescent="0.2">
      <c r="A135" s="63"/>
      <c r="B135" s="203"/>
      <c r="C135" s="176"/>
      <c r="D135" s="176"/>
      <c r="E135" s="176"/>
      <c r="F135" s="26" t="s">
        <v>27</v>
      </c>
      <c r="G135" s="26" t="s">
        <v>146</v>
      </c>
      <c r="H135" s="28" t="s">
        <v>147</v>
      </c>
      <c r="I135" s="92">
        <v>2023</v>
      </c>
      <c r="J135" s="92">
        <v>1</v>
      </c>
      <c r="K135" s="176">
        <v>1</v>
      </c>
      <c r="L135" s="176"/>
      <c r="M135" s="176"/>
      <c r="N135" s="92" t="s">
        <v>88</v>
      </c>
      <c r="O135" s="243"/>
      <c r="P135" s="15"/>
    </row>
    <row r="136" spans="1:16" ht="19.5" customHeight="1" x14ac:dyDescent="0.2">
      <c r="A136" s="63"/>
      <c r="B136" s="215" t="s">
        <v>188</v>
      </c>
      <c r="C136" s="216"/>
      <c r="D136" s="216"/>
      <c r="E136" s="216"/>
      <c r="F136" s="216"/>
      <c r="G136" s="216"/>
      <c r="H136" s="216"/>
      <c r="I136" s="217"/>
      <c r="J136" s="80">
        <f>SUM(J130:J135)</f>
        <v>22</v>
      </c>
      <c r="K136" s="169">
        <f>SUM(K130:M135)</f>
        <v>22</v>
      </c>
      <c r="L136" s="169"/>
      <c r="M136" s="169"/>
      <c r="N136" s="81"/>
      <c r="O136" s="77"/>
      <c r="P136" s="15"/>
    </row>
    <row r="137" spans="1:16" ht="24" x14ac:dyDescent="0.2">
      <c r="A137" s="63"/>
      <c r="B137" s="202" t="s">
        <v>189</v>
      </c>
      <c r="C137" s="176">
        <v>714</v>
      </c>
      <c r="D137" s="176">
        <v>12</v>
      </c>
      <c r="E137" s="176">
        <v>22</v>
      </c>
      <c r="F137" s="26" t="s">
        <v>17</v>
      </c>
      <c r="G137" s="26" t="s">
        <v>18</v>
      </c>
      <c r="H137" s="16" t="s">
        <v>148</v>
      </c>
      <c r="I137" s="26" t="s">
        <v>179</v>
      </c>
      <c r="J137" s="109">
        <v>1</v>
      </c>
      <c r="K137" s="228">
        <v>1</v>
      </c>
      <c r="L137" s="229"/>
      <c r="M137" s="230"/>
      <c r="N137" s="92" t="s">
        <v>88</v>
      </c>
      <c r="O137" s="231" t="s">
        <v>149</v>
      </c>
      <c r="P137" s="15"/>
    </row>
    <row r="138" spans="1:16" ht="24" x14ac:dyDescent="0.2">
      <c r="A138" s="63"/>
      <c r="B138" s="203"/>
      <c r="C138" s="176"/>
      <c r="D138" s="176"/>
      <c r="E138" s="176"/>
      <c r="F138" s="26" t="s">
        <v>17</v>
      </c>
      <c r="G138" s="26" t="s">
        <v>21</v>
      </c>
      <c r="H138" s="16" t="s">
        <v>150</v>
      </c>
      <c r="I138" s="26" t="s">
        <v>179</v>
      </c>
      <c r="J138" s="109">
        <v>2</v>
      </c>
      <c r="K138" s="228">
        <v>2</v>
      </c>
      <c r="L138" s="229"/>
      <c r="M138" s="230"/>
      <c r="N138" s="92" t="s">
        <v>88</v>
      </c>
      <c r="O138" s="232"/>
      <c r="P138" s="15"/>
    </row>
    <row r="139" spans="1:16" ht="24" x14ac:dyDescent="0.2">
      <c r="A139" s="63"/>
      <c r="B139" s="203"/>
      <c r="C139" s="176"/>
      <c r="D139" s="176"/>
      <c r="E139" s="176"/>
      <c r="F139" s="26" t="s">
        <v>17</v>
      </c>
      <c r="G139" s="26" t="s">
        <v>28</v>
      </c>
      <c r="H139" s="16" t="s">
        <v>151</v>
      </c>
      <c r="I139" s="26" t="s">
        <v>179</v>
      </c>
      <c r="J139" s="92">
        <v>1</v>
      </c>
      <c r="K139" s="170">
        <v>1</v>
      </c>
      <c r="L139" s="171"/>
      <c r="M139" s="172"/>
      <c r="N139" s="92" t="s">
        <v>88</v>
      </c>
      <c r="O139" s="232"/>
      <c r="P139" s="15"/>
    </row>
    <row r="140" spans="1:16" ht="24" x14ac:dyDescent="0.2">
      <c r="A140" s="63"/>
      <c r="B140" s="203"/>
      <c r="C140" s="176"/>
      <c r="D140" s="176"/>
      <c r="E140" s="176"/>
      <c r="F140" s="26" t="s">
        <v>17</v>
      </c>
      <c r="G140" s="26" t="s">
        <v>41</v>
      </c>
      <c r="H140" s="16" t="s">
        <v>152</v>
      </c>
      <c r="I140" s="26" t="s">
        <v>179</v>
      </c>
      <c r="J140" s="92">
        <v>1</v>
      </c>
      <c r="K140" s="170">
        <v>1</v>
      </c>
      <c r="L140" s="171"/>
      <c r="M140" s="172"/>
      <c r="N140" s="92" t="s">
        <v>88</v>
      </c>
      <c r="O140" s="232"/>
      <c r="P140" s="15"/>
    </row>
    <row r="141" spans="1:16" ht="24" x14ac:dyDescent="0.2">
      <c r="A141" s="63"/>
      <c r="B141" s="203"/>
      <c r="C141" s="183"/>
      <c r="D141" s="183"/>
      <c r="E141" s="183"/>
      <c r="F141" s="106" t="s">
        <v>27</v>
      </c>
      <c r="G141" s="106" t="s">
        <v>153</v>
      </c>
      <c r="H141" s="110" t="s">
        <v>154</v>
      </c>
      <c r="I141" s="106" t="s">
        <v>179</v>
      </c>
      <c r="J141" s="104">
        <v>1</v>
      </c>
      <c r="K141" s="234">
        <v>1</v>
      </c>
      <c r="L141" s="235"/>
      <c r="M141" s="236"/>
      <c r="N141" s="104" t="s">
        <v>88</v>
      </c>
      <c r="O141" s="233"/>
      <c r="P141" s="15"/>
    </row>
    <row r="142" spans="1:16" ht="19.5" customHeight="1" x14ac:dyDescent="0.2">
      <c r="A142" s="63"/>
      <c r="B142" s="168" t="s">
        <v>190</v>
      </c>
      <c r="C142" s="168"/>
      <c r="D142" s="168"/>
      <c r="E142" s="168"/>
      <c r="F142" s="168"/>
      <c r="G142" s="168"/>
      <c r="H142" s="168"/>
      <c r="I142" s="168"/>
      <c r="J142" s="82">
        <f>SUM(J137:J141)</f>
        <v>6</v>
      </c>
      <c r="K142" s="169">
        <f>SUM(K137:M141)</f>
        <v>6</v>
      </c>
      <c r="L142" s="169"/>
      <c r="M142" s="169"/>
      <c r="N142" s="79"/>
      <c r="O142" s="77"/>
      <c r="P142" s="15"/>
    </row>
    <row r="143" spans="1:16" ht="76.5" x14ac:dyDescent="0.2">
      <c r="A143" s="63"/>
      <c r="B143" s="204" t="s">
        <v>191</v>
      </c>
      <c r="C143" s="220">
        <v>789</v>
      </c>
      <c r="D143" s="220">
        <v>26</v>
      </c>
      <c r="E143" s="220">
        <v>4</v>
      </c>
      <c r="F143" s="23" t="s">
        <v>17</v>
      </c>
      <c r="G143" s="23" t="s">
        <v>117</v>
      </c>
      <c r="H143" s="13" t="s">
        <v>155</v>
      </c>
      <c r="I143" s="23" t="s">
        <v>179</v>
      </c>
      <c r="J143" s="19">
        <v>2</v>
      </c>
      <c r="K143" s="220">
        <v>2</v>
      </c>
      <c r="L143" s="220"/>
      <c r="M143" s="220"/>
      <c r="N143" s="220"/>
      <c r="O143" s="222" t="s">
        <v>156</v>
      </c>
      <c r="P143" s="15"/>
    </row>
    <row r="144" spans="1:16" ht="63.75" x14ac:dyDescent="0.2">
      <c r="A144" s="63"/>
      <c r="B144" s="205"/>
      <c r="C144" s="220"/>
      <c r="D144" s="220"/>
      <c r="E144" s="220"/>
      <c r="F144" s="23" t="s">
        <v>17</v>
      </c>
      <c r="G144" s="23" t="s">
        <v>157</v>
      </c>
      <c r="H144" s="14" t="s">
        <v>158</v>
      </c>
      <c r="I144" s="23" t="s">
        <v>179</v>
      </c>
      <c r="J144" s="19">
        <v>2</v>
      </c>
      <c r="K144" s="220">
        <v>2</v>
      </c>
      <c r="L144" s="220"/>
      <c r="M144" s="220"/>
      <c r="N144" s="220"/>
      <c r="O144" s="223"/>
      <c r="P144" s="15"/>
    </row>
    <row r="145" spans="1:17" ht="25.5" x14ac:dyDescent="0.2">
      <c r="A145" s="63"/>
      <c r="B145" s="205"/>
      <c r="C145" s="220"/>
      <c r="D145" s="220"/>
      <c r="E145" s="220"/>
      <c r="F145" s="23" t="s">
        <v>17</v>
      </c>
      <c r="G145" s="23" t="s">
        <v>101</v>
      </c>
      <c r="H145" s="13" t="s">
        <v>159</v>
      </c>
      <c r="I145" s="23" t="s">
        <v>179</v>
      </c>
      <c r="J145" s="19">
        <v>1</v>
      </c>
      <c r="K145" s="220">
        <v>1</v>
      </c>
      <c r="L145" s="220"/>
      <c r="M145" s="220"/>
      <c r="N145" s="19" t="s">
        <v>88</v>
      </c>
      <c r="O145" s="223"/>
      <c r="P145" s="15"/>
    </row>
    <row r="146" spans="1:17" ht="25.5" x14ac:dyDescent="0.15">
      <c r="A146" s="63"/>
      <c r="B146" s="205"/>
      <c r="C146" s="220"/>
      <c r="D146" s="220"/>
      <c r="E146" s="220"/>
      <c r="F146" s="23" t="s">
        <v>27</v>
      </c>
      <c r="G146" s="23" t="s">
        <v>45</v>
      </c>
      <c r="H146" s="13" t="s">
        <v>160</v>
      </c>
      <c r="I146" s="23" t="s">
        <v>179</v>
      </c>
      <c r="J146" s="19">
        <v>1</v>
      </c>
      <c r="K146" s="220">
        <v>1</v>
      </c>
      <c r="L146" s="220"/>
      <c r="M146" s="220"/>
      <c r="N146" s="19" t="s">
        <v>88</v>
      </c>
      <c r="O146" s="223"/>
      <c r="P146" s="18"/>
    </row>
    <row r="147" spans="1:17" ht="25.5" x14ac:dyDescent="0.15">
      <c r="A147" s="63"/>
      <c r="B147" s="205"/>
      <c r="C147" s="220"/>
      <c r="D147" s="220"/>
      <c r="E147" s="220"/>
      <c r="F147" s="23" t="s">
        <v>27</v>
      </c>
      <c r="G147" s="23" t="s">
        <v>36</v>
      </c>
      <c r="H147" s="13" t="s">
        <v>161</v>
      </c>
      <c r="I147" s="23" t="s">
        <v>179</v>
      </c>
      <c r="J147" s="19">
        <v>1</v>
      </c>
      <c r="K147" s="220">
        <v>1</v>
      </c>
      <c r="L147" s="220"/>
      <c r="M147" s="220"/>
      <c r="N147" s="19" t="s">
        <v>88</v>
      </c>
      <c r="O147" s="223"/>
      <c r="P147" s="18"/>
    </row>
    <row r="148" spans="1:17" ht="25.5" x14ac:dyDescent="0.15">
      <c r="A148" s="63"/>
      <c r="B148" s="205"/>
      <c r="C148" s="220"/>
      <c r="D148" s="220"/>
      <c r="E148" s="220"/>
      <c r="F148" s="23" t="s">
        <v>27</v>
      </c>
      <c r="G148" s="23" t="s">
        <v>51</v>
      </c>
      <c r="H148" s="13" t="s">
        <v>162</v>
      </c>
      <c r="I148" s="23" t="s">
        <v>179</v>
      </c>
      <c r="J148" s="19">
        <v>1</v>
      </c>
      <c r="K148" s="220">
        <v>1</v>
      </c>
      <c r="L148" s="220"/>
      <c r="M148" s="220"/>
      <c r="N148" s="19" t="s">
        <v>88</v>
      </c>
      <c r="O148" s="223"/>
      <c r="P148" s="18"/>
    </row>
    <row r="149" spans="1:17" ht="25.5" x14ac:dyDescent="0.15">
      <c r="A149" s="63"/>
      <c r="B149" s="205"/>
      <c r="C149" s="221"/>
      <c r="D149" s="221"/>
      <c r="E149" s="221"/>
      <c r="F149" s="71" t="s">
        <v>27</v>
      </c>
      <c r="G149" s="71" t="s">
        <v>30</v>
      </c>
      <c r="H149" s="83" t="s">
        <v>163</v>
      </c>
      <c r="I149" s="71" t="s">
        <v>179</v>
      </c>
      <c r="J149" s="19">
        <v>1</v>
      </c>
      <c r="K149" s="220">
        <v>1</v>
      </c>
      <c r="L149" s="220"/>
      <c r="M149" s="220"/>
      <c r="N149" s="19" t="s">
        <v>88</v>
      </c>
      <c r="O149" s="224"/>
      <c r="P149" s="18"/>
    </row>
    <row r="150" spans="1:17" ht="19.5" customHeight="1" x14ac:dyDescent="0.2">
      <c r="A150" s="63"/>
      <c r="B150" s="168" t="s">
        <v>192</v>
      </c>
      <c r="C150" s="168"/>
      <c r="D150" s="168"/>
      <c r="E150" s="168"/>
      <c r="F150" s="168"/>
      <c r="G150" s="168"/>
      <c r="H150" s="168"/>
      <c r="I150" s="168"/>
      <c r="J150" s="82">
        <f>SUM(J143:J149)</f>
        <v>9</v>
      </c>
      <c r="K150" s="169">
        <f>SUM(K143:N149)</f>
        <v>9</v>
      </c>
      <c r="L150" s="169"/>
      <c r="M150" s="169"/>
      <c r="N150" s="169"/>
      <c r="O150" s="93"/>
      <c r="P150" s="15"/>
    </row>
    <row r="151" spans="1:17" ht="24" customHeight="1" x14ac:dyDescent="0.2">
      <c r="A151" s="63"/>
      <c r="B151" s="20" t="s">
        <v>200</v>
      </c>
      <c r="C151" s="21">
        <v>9344</v>
      </c>
      <c r="D151" s="21">
        <f t="shared" ref="D151:E151" si="4">D90+D105+D115+D130+D137+D143</f>
        <v>390</v>
      </c>
      <c r="E151" s="21">
        <f t="shared" si="4"/>
        <v>142</v>
      </c>
      <c r="F151" s="225" t="s">
        <v>193</v>
      </c>
      <c r="G151" s="225"/>
      <c r="H151" s="226"/>
      <c r="I151" s="226"/>
      <c r="J151" s="227">
        <f>K104+K114+K129+J136+J142+J150</f>
        <v>205</v>
      </c>
      <c r="K151" s="227"/>
      <c r="L151" s="227"/>
      <c r="M151" s="227"/>
      <c r="N151" s="227"/>
      <c r="O151" s="18"/>
      <c r="P151" s="15"/>
    </row>
    <row r="152" spans="1:17" ht="26.25" customHeight="1" x14ac:dyDescent="0.15">
      <c r="B152" s="175" t="s">
        <v>205</v>
      </c>
      <c r="C152" s="175">
        <v>427</v>
      </c>
      <c r="D152" s="175">
        <v>13</v>
      </c>
      <c r="E152" s="175">
        <v>4</v>
      </c>
      <c r="F152" s="175" t="s">
        <v>213</v>
      </c>
      <c r="G152" s="90" t="s">
        <v>67</v>
      </c>
      <c r="H152" s="16" t="s">
        <v>206</v>
      </c>
      <c r="I152" s="23" t="s">
        <v>179</v>
      </c>
      <c r="J152" s="199">
        <v>7</v>
      </c>
      <c r="K152" s="186">
        <v>7</v>
      </c>
      <c r="L152" s="187"/>
      <c r="M152" s="188"/>
      <c r="N152" s="90"/>
      <c r="O152" s="195" t="s">
        <v>214</v>
      </c>
      <c r="P152" s="62"/>
      <c r="Q152" s="63"/>
    </row>
    <row r="153" spans="1:17" ht="26.25" customHeight="1" x14ac:dyDescent="0.15">
      <c r="B153" s="175"/>
      <c r="C153" s="175"/>
      <c r="D153" s="175"/>
      <c r="E153" s="175"/>
      <c r="F153" s="175"/>
      <c r="G153" s="90" t="s">
        <v>79</v>
      </c>
      <c r="H153" s="16" t="s">
        <v>207</v>
      </c>
      <c r="I153" s="23" t="s">
        <v>179</v>
      </c>
      <c r="J153" s="200"/>
      <c r="K153" s="189"/>
      <c r="L153" s="190"/>
      <c r="M153" s="191"/>
      <c r="N153" s="90"/>
      <c r="O153" s="196"/>
      <c r="P153" s="62"/>
      <c r="Q153" s="63"/>
    </row>
    <row r="154" spans="1:17" ht="26.25" customHeight="1" x14ac:dyDescent="0.15">
      <c r="B154" s="175"/>
      <c r="C154" s="175"/>
      <c r="D154" s="175"/>
      <c r="E154" s="175"/>
      <c r="F154" s="175"/>
      <c r="G154" s="90" t="s">
        <v>208</v>
      </c>
      <c r="H154" s="16" t="s">
        <v>209</v>
      </c>
      <c r="I154" s="23" t="s">
        <v>179</v>
      </c>
      <c r="J154" s="200"/>
      <c r="K154" s="189"/>
      <c r="L154" s="190"/>
      <c r="M154" s="191"/>
      <c r="N154" s="90"/>
      <c r="O154" s="196"/>
      <c r="P154" s="62"/>
      <c r="Q154" s="63"/>
    </row>
    <row r="155" spans="1:17" ht="26.25" customHeight="1" x14ac:dyDescent="0.15">
      <c r="B155" s="175"/>
      <c r="C155" s="175"/>
      <c r="D155" s="175"/>
      <c r="E155" s="175"/>
      <c r="F155" s="175"/>
      <c r="G155" s="90" t="s">
        <v>75</v>
      </c>
      <c r="H155" s="16" t="s">
        <v>210</v>
      </c>
      <c r="I155" s="23" t="s">
        <v>179</v>
      </c>
      <c r="J155" s="200"/>
      <c r="K155" s="189"/>
      <c r="L155" s="190"/>
      <c r="M155" s="191"/>
      <c r="N155" s="90"/>
      <c r="O155" s="196"/>
      <c r="P155" s="62"/>
      <c r="Q155" s="63"/>
    </row>
    <row r="156" spans="1:17" ht="26.25" customHeight="1" x14ac:dyDescent="0.15">
      <c r="B156" s="175"/>
      <c r="C156" s="175"/>
      <c r="D156" s="175"/>
      <c r="E156" s="175"/>
      <c r="F156" s="175"/>
      <c r="G156" s="90" t="s">
        <v>45</v>
      </c>
      <c r="H156" s="16" t="s">
        <v>211</v>
      </c>
      <c r="I156" s="23" t="s">
        <v>179</v>
      </c>
      <c r="J156" s="201"/>
      <c r="K156" s="192"/>
      <c r="L156" s="193"/>
      <c r="M156" s="194"/>
      <c r="N156" s="90"/>
      <c r="O156" s="197"/>
      <c r="P156" s="62"/>
      <c r="Q156" s="63"/>
    </row>
    <row r="157" spans="1:17" ht="19.5" customHeight="1" x14ac:dyDescent="0.2">
      <c r="A157" s="63"/>
      <c r="B157" s="177" t="s">
        <v>215</v>
      </c>
      <c r="C157" s="177"/>
      <c r="D157" s="177"/>
      <c r="E157" s="177"/>
      <c r="F157" s="177"/>
      <c r="G157" s="177"/>
      <c r="H157" s="177"/>
      <c r="I157" s="177"/>
      <c r="J157" s="96">
        <v>7</v>
      </c>
      <c r="K157" s="198">
        <v>7</v>
      </c>
      <c r="L157" s="198"/>
      <c r="M157" s="198"/>
      <c r="N157" s="198"/>
      <c r="O157" s="97"/>
      <c r="P157" s="15"/>
    </row>
    <row r="158" spans="1:17" ht="27" customHeight="1" x14ac:dyDescent="0.15">
      <c r="A158" s="98"/>
      <c r="B158" s="175" t="s">
        <v>219</v>
      </c>
      <c r="C158" s="176">
        <v>102</v>
      </c>
      <c r="D158" s="176">
        <v>2</v>
      </c>
      <c r="E158" s="176"/>
      <c r="F158" s="38" t="s">
        <v>27</v>
      </c>
      <c r="G158" s="99"/>
      <c r="H158" s="100" t="s">
        <v>218</v>
      </c>
      <c r="I158" s="91" t="s">
        <v>220</v>
      </c>
      <c r="J158" s="92">
        <v>1</v>
      </c>
      <c r="K158" s="176">
        <v>1</v>
      </c>
      <c r="L158" s="176"/>
      <c r="M158" s="92"/>
      <c r="N158" s="92"/>
      <c r="O158" s="90"/>
      <c r="P158" s="62"/>
      <c r="Q158" s="63"/>
    </row>
    <row r="159" spans="1:17" x14ac:dyDescent="0.15">
      <c r="A159" s="98"/>
      <c r="B159" s="175"/>
      <c r="C159" s="176"/>
      <c r="D159" s="176"/>
      <c r="E159" s="176"/>
      <c r="F159" s="38" t="s">
        <v>212</v>
      </c>
      <c r="G159" s="99"/>
      <c r="H159" s="100" t="s">
        <v>216</v>
      </c>
      <c r="I159" s="91" t="s">
        <v>220</v>
      </c>
      <c r="J159" s="92">
        <v>4</v>
      </c>
      <c r="K159" s="176">
        <v>4</v>
      </c>
      <c r="L159" s="176"/>
      <c r="M159" s="92"/>
      <c r="N159" s="92"/>
      <c r="O159" s="90"/>
      <c r="P159" s="62"/>
      <c r="Q159" s="63"/>
    </row>
    <row r="160" spans="1:17" x14ac:dyDescent="0.15">
      <c r="A160" s="98"/>
      <c r="B160" s="175"/>
      <c r="C160" s="176"/>
      <c r="D160" s="176"/>
      <c r="E160" s="176"/>
      <c r="F160" s="38" t="s">
        <v>212</v>
      </c>
      <c r="G160" s="99"/>
      <c r="H160" s="100" t="s">
        <v>217</v>
      </c>
      <c r="I160" s="91" t="s">
        <v>220</v>
      </c>
      <c r="J160" s="92">
        <v>1</v>
      </c>
      <c r="K160" s="176">
        <v>1</v>
      </c>
      <c r="L160" s="176"/>
      <c r="M160" s="92"/>
      <c r="N160" s="92"/>
      <c r="O160" s="90"/>
      <c r="P160" s="62"/>
      <c r="Q160" s="63"/>
    </row>
    <row r="161" spans="1:17" ht="24" x14ac:dyDescent="0.15">
      <c r="A161" s="98"/>
      <c r="B161" s="175"/>
      <c r="C161" s="176"/>
      <c r="D161" s="176"/>
      <c r="E161" s="176"/>
      <c r="F161" s="38" t="s">
        <v>212</v>
      </c>
      <c r="G161" s="99"/>
      <c r="H161" s="100" t="s">
        <v>221</v>
      </c>
      <c r="I161" s="91" t="s">
        <v>220</v>
      </c>
      <c r="J161" s="92">
        <v>1</v>
      </c>
      <c r="K161" s="176">
        <v>1</v>
      </c>
      <c r="L161" s="176"/>
      <c r="M161" s="101"/>
      <c r="N161" s="92"/>
      <c r="O161" s="90"/>
      <c r="P161" s="62"/>
      <c r="Q161" s="63"/>
    </row>
    <row r="162" spans="1:17" ht="19.5" customHeight="1" x14ac:dyDescent="0.2">
      <c r="A162" s="63"/>
      <c r="B162" s="177" t="s">
        <v>222</v>
      </c>
      <c r="C162" s="177"/>
      <c r="D162" s="177"/>
      <c r="E162" s="177"/>
      <c r="F162" s="177"/>
      <c r="G162" s="177"/>
      <c r="H162" s="177"/>
      <c r="I162" s="177"/>
      <c r="J162" s="96">
        <v>7</v>
      </c>
      <c r="K162" s="178">
        <v>7</v>
      </c>
      <c r="L162" s="179"/>
      <c r="M162" s="102"/>
      <c r="N162" s="102"/>
      <c r="O162" s="97"/>
      <c r="P162" s="15"/>
    </row>
    <row r="163" spans="1:17" ht="36" x14ac:dyDescent="0.15">
      <c r="B163" s="180" t="s">
        <v>228</v>
      </c>
      <c r="C163" s="183">
        <v>289</v>
      </c>
      <c r="D163" s="183">
        <v>11</v>
      </c>
      <c r="E163" s="183"/>
      <c r="F163" s="38" t="s">
        <v>27</v>
      </c>
      <c r="G163" s="27"/>
      <c r="H163" s="100" t="s">
        <v>223</v>
      </c>
      <c r="I163" s="103" t="s">
        <v>227</v>
      </c>
      <c r="J163" s="72">
        <v>3</v>
      </c>
      <c r="K163" s="176">
        <v>3</v>
      </c>
      <c r="L163" s="176"/>
      <c r="M163" s="92"/>
      <c r="N163" s="92"/>
      <c r="O163" s="90"/>
      <c r="P163" s="62"/>
      <c r="Q163" s="63"/>
    </row>
    <row r="164" spans="1:17" ht="24" x14ac:dyDescent="0.15">
      <c r="B164" s="181"/>
      <c r="C164" s="184"/>
      <c r="D164" s="184"/>
      <c r="E164" s="184"/>
      <c r="F164" s="38" t="s">
        <v>27</v>
      </c>
      <c r="G164" s="27"/>
      <c r="H164" s="100" t="s">
        <v>224</v>
      </c>
      <c r="I164" s="103" t="s">
        <v>227</v>
      </c>
      <c r="J164" s="72">
        <v>1</v>
      </c>
      <c r="K164" s="176">
        <v>1</v>
      </c>
      <c r="L164" s="176"/>
      <c r="M164" s="176"/>
      <c r="N164" s="92"/>
      <c r="O164" s="90"/>
      <c r="P164" s="62"/>
      <c r="Q164" s="63"/>
    </row>
    <row r="165" spans="1:17" ht="60" x14ac:dyDescent="0.15">
      <c r="B165" s="181"/>
      <c r="C165" s="184"/>
      <c r="D165" s="184"/>
      <c r="E165" s="184"/>
      <c r="F165" s="38" t="s">
        <v>27</v>
      </c>
      <c r="G165" s="27"/>
      <c r="H165" s="100" t="s">
        <v>226</v>
      </c>
      <c r="I165" s="103" t="s">
        <v>227</v>
      </c>
      <c r="J165" s="72">
        <v>1</v>
      </c>
      <c r="K165" s="176">
        <v>1</v>
      </c>
      <c r="L165" s="176"/>
      <c r="M165" s="176"/>
      <c r="N165" s="92"/>
      <c r="O165" s="90"/>
      <c r="P165" s="62"/>
      <c r="Q165" s="63"/>
    </row>
    <row r="166" spans="1:17" ht="24" x14ac:dyDescent="0.15">
      <c r="B166" s="182"/>
      <c r="C166" s="185"/>
      <c r="D166" s="185"/>
      <c r="E166" s="185"/>
      <c r="F166" s="38" t="s">
        <v>27</v>
      </c>
      <c r="G166" s="27"/>
      <c r="H166" s="100" t="s">
        <v>225</v>
      </c>
      <c r="I166" s="103" t="s">
        <v>227</v>
      </c>
      <c r="J166" s="72">
        <v>1</v>
      </c>
      <c r="K166" s="176">
        <v>1</v>
      </c>
      <c r="L166" s="176"/>
      <c r="M166" s="176"/>
      <c r="N166" s="92"/>
      <c r="O166" s="90"/>
      <c r="P166" s="62"/>
      <c r="Q166" s="63"/>
    </row>
    <row r="167" spans="1:17" ht="19.5" customHeight="1" x14ac:dyDescent="0.2">
      <c r="A167" s="63"/>
      <c r="B167" s="168" t="s">
        <v>229</v>
      </c>
      <c r="C167" s="168"/>
      <c r="D167" s="168"/>
      <c r="E167" s="168"/>
      <c r="F167" s="168"/>
      <c r="G167" s="168"/>
      <c r="H167" s="168"/>
      <c r="I167" s="168"/>
      <c r="J167" s="82">
        <v>6</v>
      </c>
      <c r="K167" s="169">
        <v>3</v>
      </c>
      <c r="L167" s="169"/>
      <c r="M167" s="82">
        <v>3</v>
      </c>
      <c r="N167" s="79"/>
      <c r="O167" s="111"/>
      <c r="P167" s="15"/>
    </row>
    <row r="168" spans="1:17" ht="80.099999999999994" customHeight="1" x14ac:dyDescent="0.15">
      <c r="B168" s="175" t="s">
        <v>231</v>
      </c>
      <c r="C168" s="176">
        <v>102</v>
      </c>
      <c r="D168" s="176">
        <v>6</v>
      </c>
      <c r="E168" s="176">
        <v>0</v>
      </c>
      <c r="F168" s="38" t="s">
        <v>27</v>
      </c>
      <c r="G168" s="27"/>
      <c r="H168" s="100" t="s">
        <v>234</v>
      </c>
      <c r="I168" s="103" t="s">
        <v>233</v>
      </c>
      <c r="J168" s="72">
        <v>3</v>
      </c>
      <c r="K168" s="176">
        <v>3</v>
      </c>
      <c r="L168" s="176"/>
      <c r="M168" s="176"/>
      <c r="N168" s="92"/>
      <c r="O168" s="173" t="s">
        <v>237</v>
      </c>
      <c r="P168" s="62"/>
      <c r="Q168" s="63"/>
    </row>
    <row r="169" spans="1:17" ht="80.099999999999994" customHeight="1" x14ac:dyDescent="0.15">
      <c r="B169" s="175"/>
      <c r="C169" s="176"/>
      <c r="D169" s="176"/>
      <c r="E169" s="176"/>
      <c r="F169" s="38" t="s">
        <v>27</v>
      </c>
      <c r="G169" s="27"/>
      <c r="H169" s="100" t="s">
        <v>235</v>
      </c>
      <c r="I169" s="103" t="s">
        <v>233</v>
      </c>
      <c r="J169" s="72">
        <v>2</v>
      </c>
      <c r="K169" s="176">
        <v>2</v>
      </c>
      <c r="L169" s="176"/>
      <c r="M169" s="176"/>
      <c r="N169" s="92"/>
      <c r="O169" s="174"/>
      <c r="P169" s="62"/>
      <c r="Q169" s="63"/>
    </row>
    <row r="170" spans="1:17" ht="24" x14ac:dyDescent="0.15">
      <c r="B170" s="175"/>
      <c r="C170" s="176"/>
      <c r="D170" s="176"/>
      <c r="E170" s="176"/>
      <c r="F170" s="38" t="s">
        <v>27</v>
      </c>
      <c r="G170" s="27"/>
      <c r="H170" s="100" t="s">
        <v>236</v>
      </c>
      <c r="I170" s="103" t="s">
        <v>233</v>
      </c>
      <c r="J170" s="72">
        <v>1</v>
      </c>
      <c r="K170" s="176">
        <v>1</v>
      </c>
      <c r="L170" s="176"/>
      <c r="M170" s="176"/>
      <c r="N170" s="92"/>
      <c r="O170" s="90"/>
      <c r="P170" s="62"/>
      <c r="Q170" s="63"/>
    </row>
    <row r="171" spans="1:17" x14ac:dyDescent="0.15">
      <c r="B171" s="168" t="s">
        <v>232</v>
      </c>
      <c r="C171" s="168"/>
      <c r="D171" s="168"/>
      <c r="E171" s="168"/>
      <c r="F171" s="168"/>
      <c r="G171" s="168"/>
      <c r="H171" s="168"/>
      <c r="I171" s="168"/>
      <c r="J171" s="82">
        <v>6</v>
      </c>
      <c r="K171" s="169">
        <v>6</v>
      </c>
      <c r="L171" s="169"/>
      <c r="M171" s="169"/>
      <c r="N171" s="79"/>
      <c r="O171" s="111"/>
      <c r="P171" s="62"/>
      <c r="Q171" s="63"/>
    </row>
    <row r="172" spans="1:17" ht="24" x14ac:dyDescent="0.15">
      <c r="B172" s="175" t="s">
        <v>238</v>
      </c>
      <c r="C172" s="176">
        <v>329</v>
      </c>
      <c r="D172" s="176">
        <v>15</v>
      </c>
      <c r="E172" s="176">
        <v>0</v>
      </c>
      <c r="F172" s="38" t="s">
        <v>27</v>
      </c>
      <c r="G172" s="27"/>
      <c r="H172" s="100" t="s">
        <v>239</v>
      </c>
      <c r="I172" s="103" t="s">
        <v>233</v>
      </c>
      <c r="J172" s="72">
        <v>1</v>
      </c>
      <c r="K172" s="176">
        <v>1</v>
      </c>
      <c r="L172" s="176"/>
      <c r="M172" s="176"/>
      <c r="N172" s="92"/>
      <c r="O172" s="108"/>
      <c r="P172" s="62"/>
      <c r="Q172" s="63"/>
    </row>
    <row r="173" spans="1:17" ht="36" x14ac:dyDescent="0.15">
      <c r="B173" s="175"/>
      <c r="C173" s="176"/>
      <c r="D173" s="176"/>
      <c r="E173" s="176"/>
      <c r="F173" s="38" t="s">
        <v>27</v>
      </c>
      <c r="G173" s="27"/>
      <c r="H173" s="100" t="s">
        <v>240</v>
      </c>
      <c r="I173" s="103" t="s">
        <v>233</v>
      </c>
      <c r="J173" s="72">
        <v>1</v>
      </c>
      <c r="K173" s="170">
        <v>1</v>
      </c>
      <c r="L173" s="171"/>
      <c r="M173" s="172"/>
      <c r="N173" s="92"/>
      <c r="O173" s="108"/>
      <c r="P173" s="62"/>
      <c r="Q173" s="63"/>
    </row>
    <row r="174" spans="1:17" ht="24" x14ac:dyDescent="0.15">
      <c r="B174" s="175"/>
      <c r="C174" s="176"/>
      <c r="D174" s="176"/>
      <c r="E174" s="176"/>
      <c r="F174" s="38" t="s">
        <v>40</v>
      </c>
      <c r="G174" s="27"/>
      <c r="H174" s="100" t="s">
        <v>241</v>
      </c>
      <c r="I174" s="103" t="s">
        <v>233</v>
      </c>
      <c r="J174" s="72">
        <v>1</v>
      </c>
      <c r="K174" s="170">
        <v>1</v>
      </c>
      <c r="L174" s="171"/>
      <c r="M174" s="172"/>
      <c r="N174" s="92"/>
      <c r="O174" s="108"/>
      <c r="P174" s="62"/>
      <c r="Q174" s="63"/>
    </row>
    <row r="175" spans="1:17" ht="36" x14ac:dyDescent="0.15">
      <c r="B175" s="175"/>
      <c r="C175" s="176"/>
      <c r="D175" s="176"/>
      <c r="E175" s="176"/>
      <c r="F175" s="38" t="s">
        <v>17</v>
      </c>
      <c r="G175" s="27"/>
      <c r="H175" s="100" t="s">
        <v>242</v>
      </c>
      <c r="I175" s="103" t="s">
        <v>233</v>
      </c>
      <c r="J175" s="72">
        <v>3</v>
      </c>
      <c r="K175" s="170">
        <v>3</v>
      </c>
      <c r="L175" s="171"/>
      <c r="M175" s="172"/>
      <c r="N175" s="92"/>
      <c r="O175" s="108" t="s">
        <v>247</v>
      </c>
      <c r="P175" s="62"/>
      <c r="Q175" s="63"/>
    </row>
    <row r="176" spans="1:17" ht="36" x14ac:dyDescent="0.15">
      <c r="B176" s="175"/>
      <c r="C176" s="176"/>
      <c r="D176" s="176"/>
      <c r="E176" s="176"/>
      <c r="F176" s="38" t="s">
        <v>17</v>
      </c>
      <c r="G176" s="27"/>
      <c r="H176" s="100" t="s">
        <v>243</v>
      </c>
      <c r="I176" s="103" t="s">
        <v>233</v>
      </c>
      <c r="J176" s="72">
        <v>3</v>
      </c>
      <c r="K176" s="170">
        <v>3</v>
      </c>
      <c r="L176" s="171"/>
      <c r="M176" s="172"/>
      <c r="N176" s="92"/>
      <c r="O176" s="112" t="s">
        <v>247</v>
      </c>
      <c r="P176" s="62"/>
      <c r="Q176" s="63"/>
    </row>
    <row r="177" spans="2:17" ht="48" x14ac:dyDescent="0.15">
      <c r="B177" s="175"/>
      <c r="C177" s="176"/>
      <c r="D177" s="176"/>
      <c r="E177" s="176"/>
      <c r="F177" s="38" t="s">
        <v>17</v>
      </c>
      <c r="G177" s="27"/>
      <c r="H177" s="100" t="s">
        <v>244</v>
      </c>
      <c r="I177" s="103" t="s">
        <v>233</v>
      </c>
      <c r="J177" s="72">
        <v>2</v>
      </c>
      <c r="K177" s="170">
        <v>2</v>
      </c>
      <c r="L177" s="171"/>
      <c r="M177" s="172"/>
      <c r="N177" s="92"/>
      <c r="O177" s="112" t="s">
        <v>247</v>
      </c>
      <c r="P177" s="62"/>
      <c r="Q177" s="63"/>
    </row>
    <row r="178" spans="2:17" ht="48" x14ac:dyDescent="0.15">
      <c r="B178" s="175"/>
      <c r="C178" s="176"/>
      <c r="D178" s="176"/>
      <c r="E178" s="176"/>
      <c r="F178" s="38" t="s">
        <v>17</v>
      </c>
      <c r="G178" s="27"/>
      <c r="H178" s="100" t="s">
        <v>245</v>
      </c>
      <c r="I178" s="103" t="s">
        <v>233</v>
      </c>
      <c r="J178" s="72">
        <v>3</v>
      </c>
      <c r="K178" s="170">
        <v>3</v>
      </c>
      <c r="L178" s="171"/>
      <c r="M178" s="171"/>
      <c r="N178" s="172"/>
      <c r="O178" s="112" t="s">
        <v>247</v>
      </c>
      <c r="P178" s="62"/>
      <c r="Q178" s="63"/>
    </row>
    <row r="179" spans="2:17" ht="36" x14ac:dyDescent="0.15">
      <c r="B179" s="175"/>
      <c r="C179" s="176"/>
      <c r="D179" s="176"/>
      <c r="E179" s="176"/>
      <c r="F179" s="38" t="s">
        <v>17</v>
      </c>
      <c r="G179" s="27"/>
      <c r="H179" s="100" t="s">
        <v>246</v>
      </c>
      <c r="I179" s="103" t="s">
        <v>233</v>
      </c>
      <c r="J179" s="72">
        <v>2</v>
      </c>
      <c r="K179" s="170">
        <v>2</v>
      </c>
      <c r="L179" s="171"/>
      <c r="M179" s="171"/>
      <c r="N179" s="172"/>
      <c r="O179" s="113" t="s">
        <v>247</v>
      </c>
      <c r="P179" s="62"/>
      <c r="Q179" s="63"/>
    </row>
    <row r="180" spans="2:17" x14ac:dyDescent="0.15">
      <c r="B180" s="168" t="s">
        <v>232</v>
      </c>
      <c r="C180" s="168"/>
      <c r="D180" s="168"/>
      <c r="E180" s="168"/>
      <c r="F180" s="168"/>
      <c r="G180" s="168"/>
      <c r="H180" s="168"/>
      <c r="I180" s="168"/>
      <c r="J180" s="82">
        <v>16</v>
      </c>
      <c r="K180" s="169">
        <v>11</v>
      </c>
      <c r="L180" s="169"/>
      <c r="M180" s="169"/>
      <c r="N180" s="82">
        <v>5</v>
      </c>
      <c r="O180" s="111"/>
      <c r="P180" s="62"/>
      <c r="Q180" s="63"/>
    </row>
    <row r="181" spans="2:17" x14ac:dyDescent="0.15">
      <c r="B181" s="90" t="s">
        <v>248</v>
      </c>
      <c r="C181" s="114">
        <f>C89+C151+C152+C158+C163+C168+C172</f>
        <v>18879</v>
      </c>
      <c r="D181" s="114">
        <f>D89+D151+D152+D158+D163+D168+D172</f>
        <v>829</v>
      </c>
      <c r="E181" s="114">
        <f>E89+E151+E152+E158+E163+E168+E172</f>
        <v>208</v>
      </c>
      <c r="F181" s="165"/>
      <c r="G181" s="166"/>
      <c r="H181" s="166"/>
      <c r="I181" s="167"/>
      <c r="J181" s="115">
        <f>J89+J151+J157+J162+J167+J171+J180</f>
        <v>458</v>
      </c>
      <c r="K181" s="92"/>
      <c r="L181" s="92"/>
      <c r="M181" s="92"/>
      <c r="N181" s="92"/>
      <c r="O181" s="90"/>
      <c r="P181" s="62"/>
      <c r="Q181" s="63"/>
    </row>
    <row r="182" spans="2:17" x14ac:dyDescent="0.15">
      <c r="B182" s="62"/>
      <c r="C182" s="88"/>
      <c r="D182" s="88"/>
      <c r="E182" s="88"/>
      <c r="F182" s="62"/>
      <c r="G182" s="95"/>
      <c r="H182" s="94"/>
      <c r="I182" s="87"/>
      <c r="J182" s="70"/>
      <c r="K182" s="88"/>
      <c r="L182" s="88"/>
      <c r="M182" s="88"/>
      <c r="N182" s="88"/>
      <c r="O182" s="62"/>
      <c r="P182" s="62"/>
      <c r="Q182" s="63"/>
    </row>
    <row r="183" spans="2:17" x14ac:dyDescent="0.15">
      <c r="B183" s="62"/>
      <c r="C183" s="88"/>
      <c r="D183" s="88"/>
      <c r="E183" s="88"/>
      <c r="F183" s="62"/>
      <c r="G183" s="95"/>
      <c r="H183" s="94"/>
      <c r="I183" s="87"/>
      <c r="J183" s="70"/>
      <c r="K183" s="88"/>
      <c r="L183" s="88"/>
      <c r="M183" s="88"/>
      <c r="N183" s="88"/>
      <c r="O183" s="62"/>
      <c r="P183" s="62"/>
      <c r="Q183" s="63"/>
    </row>
    <row r="184" spans="2:17" x14ac:dyDescent="0.15">
      <c r="B184" s="62"/>
      <c r="C184" s="88"/>
      <c r="D184" s="88"/>
      <c r="E184" s="88"/>
      <c r="F184" s="62"/>
      <c r="G184" s="95"/>
      <c r="H184" s="94"/>
      <c r="I184" s="87"/>
      <c r="J184" s="70"/>
      <c r="K184" s="88"/>
      <c r="L184" s="88"/>
      <c r="M184" s="88"/>
      <c r="N184" s="88"/>
      <c r="O184" s="62"/>
      <c r="P184" s="62"/>
      <c r="Q184" s="63"/>
    </row>
    <row r="185" spans="2:17" x14ac:dyDescent="0.15">
      <c r="B185" s="62"/>
      <c r="C185" s="88"/>
      <c r="D185" s="88"/>
      <c r="E185" s="88"/>
      <c r="F185" s="62"/>
      <c r="G185" s="95"/>
      <c r="H185" s="94"/>
      <c r="I185" s="87"/>
      <c r="J185" s="70"/>
      <c r="K185" s="88"/>
      <c r="L185" s="88"/>
      <c r="M185" s="88"/>
      <c r="N185" s="88"/>
      <c r="O185" s="62"/>
      <c r="P185" s="62"/>
      <c r="Q185" s="63"/>
    </row>
    <row r="186" spans="2:17" x14ac:dyDescent="0.15">
      <c r="B186" s="62"/>
      <c r="C186" s="88"/>
      <c r="D186" s="88"/>
      <c r="E186" s="88"/>
      <c r="F186" s="62"/>
      <c r="G186" s="95"/>
      <c r="H186" s="94"/>
      <c r="I186" s="87"/>
      <c r="J186" s="70"/>
      <c r="K186" s="88"/>
      <c r="L186" s="88"/>
      <c r="M186" s="88"/>
      <c r="N186" s="88"/>
      <c r="O186" s="62"/>
      <c r="P186" s="62"/>
      <c r="Q186" s="63"/>
    </row>
    <row r="187" spans="2:17" x14ac:dyDescent="0.15">
      <c r="B187" s="62"/>
      <c r="C187" s="88"/>
      <c r="D187" s="88"/>
      <c r="E187" s="88"/>
      <c r="F187" s="62"/>
      <c r="G187" s="95"/>
      <c r="H187" s="94"/>
      <c r="I187" s="87"/>
      <c r="J187" s="70"/>
      <c r="K187" s="88"/>
      <c r="L187" s="88"/>
      <c r="M187" s="88"/>
      <c r="N187" s="88"/>
      <c r="O187" s="62"/>
      <c r="P187" s="62"/>
      <c r="Q187" s="63"/>
    </row>
    <row r="188" spans="2:17" x14ac:dyDescent="0.15">
      <c r="B188" s="62"/>
      <c r="C188" s="88"/>
      <c r="D188" s="88"/>
      <c r="E188" s="88"/>
      <c r="F188" s="62"/>
      <c r="G188" s="95"/>
      <c r="H188" s="94"/>
      <c r="I188" s="87"/>
      <c r="J188" s="70"/>
      <c r="K188" s="88"/>
      <c r="L188" s="88"/>
      <c r="M188" s="88"/>
      <c r="N188" s="88"/>
      <c r="O188" s="62"/>
      <c r="P188" s="62"/>
      <c r="Q188" s="63"/>
    </row>
    <row r="189" spans="2:17" x14ac:dyDescent="0.15">
      <c r="B189" s="62"/>
      <c r="C189" s="88"/>
      <c r="D189" s="88"/>
      <c r="E189" s="88"/>
      <c r="F189" s="62"/>
      <c r="G189" s="95"/>
      <c r="H189" s="94"/>
      <c r="I189" s="87"/>
      <c r="J189" s="70"/>
      <c r="K189" s="88"/>
      <c r="L189" s="88"/>
      <c r="M189" s="88"/>
      <c r="N189" s="88"/>
      <c r="O189" s="62"/>
      <c r="P189" s="62"/>
      <c r="Q189" s="63"/>
    </row>
    <row r="190" spans="2:17" x14ac:dyDescent="0.15">
      <c r="B190" s="62"/>
      <c r="C190" s="88"/>
      <c r="D190" s="88"/>
      <c r="E190" s="88"/>
      <c r="F190" s="62"/>
      <c r="G190" s="95"/>
      <c r="H190" s="94"/>
      <c r="I190" s="87"/>
      <c r="J190" s="70"/>
      <c r="K190" s="88"/>
      <c r="L190" s="88"/>
      <c r="M190" s="88"/>
      <c r="N190" s="88"/>
      <c r="O190" s="62"/>
      <c r="P190" s="62"/>
      <c r="Q190" s="63"/>
    </row>
    <row r="191" spans="2:17" x14ac:dyDescent="0.15">
      <c r="B191" s="62"/>
      <c r="C191" s="88"/>
      <c r="D191" s="88"/>
      <c r="E191" s="88"/>
      <c r="F191" s="62"/>
      <c r="G191" s="95"/>
      <c r="H191" s="94"/>
      <c r="I191" s="87"/>
      <c r="J191" s="70"/>
      <c r="K191" s="88"/>
      <c r="L191" s="88"/>
      <c r="M191" s="88"/>
      <c r="N191" s="88"/>
      <c r="O191" s="62"/>
      <c r="P191" s="62"/>
      <c r="Q191" s="63"/>
    </row>
    <row r="192" spans="2:17" x14ac:dyDescent="0.15">
      <c r="B192" s="62"/>
      <c r="C192" s="88"/>
      <c r="D192" s="88"/>
      <c r="E192" s="88"/>
      <c r="F192" s="62"/>
      <c r="G192" s="95"/>
      <c r="H192" s="94"/>
      <c r="I192" s="87"/>
      <c r="J192" s="70"/>
      <c r="K192" s="88"/>
      <c r="L192" s="88"/>
      <c r="M192" s="88"/>
      <c r="N192" s="88"/>
      <c r="O192" s="62"/>
      <c r="P192" s="62"/>
      <c r="Q192" s="63"/>
    </row>
    <row r="193" spans="2:17" x14ac:dyDescent="0.15">
      <c r="B193" s="62"/>
      <c r="C193" s="88"/>
      <c r="D193" s="88"/>
      <c r="E193" s="88"/>
      <c r="F193" s="62"/>
      <c r="G193" s="95"/>
      <c r="H193" s="94"/>
      <c r="I193" s="87"/>
      <c r="J193" s="70"/>
      <c r="K193" s="88"/>
      <c r="L193" s="88"/>
      <c r="M193" s="88"/>
      <c r="N193" s="88"/>
      <c r="O193" s="62"/>
      <c r="P193" s="62"/>
      <c r="Q193" s="63"/>
    </row>
    <row r="194" spans="2:17" x14ac:dyDescent="0.15">
      <c r="B194" s="62"/>
      <c r="C194" s="88"/>
      <c r="D194" s="88"/>
      <c r="E194" s="88"/>
      <c r="F194" s="62"/>
      <c r="G194" s="95"/>
      <c r="H194" s="94"/>
      <c r="I194" s="87"/>
      <c r="J194" s="70"/>
      <c r="K194" s="88"/>
      <c r="L194" s="88"/>
      <c r="M194" s="88"/>
      <c r="N194" s="88"/>
      <c r="O194" s="62"/>
      <c r="P194" s="62"/>
      <c r="Q194" s="63"/>
    </row>
    <row r="195" spans="2:17" x14ac:dyDescent="0.15">
      <c r="B195" s="62"/>
      <c r="C195" s="88"/>
      <c r="D195" s="88"/>
      <c r="E195" s="88"/>
      <c r="F195" s="62"/>
      <c r="G195" s="86"/>
      <c r="H195" s="89"/>
      <c r="I195" s="87"/>
      <c r="J195" s="70"/>
      <c r="K195" s="88"/>
      <c r="L195" s="88"/>
      <c r="M195" s="88"/>
      <c r="N195" s="88"/>
      <c r="O195" s="62"/>
      <c r="P195" s="62"/>
      <c r="Q195" s="63"/>
    </row>
    <row r="196" spans="2:17" x14ac:dyDescent="0.15">
      <c r="B196" s="62"/>
      <c r="C196" s="88"/>
      <c r="D196" s="88"/>
      <c r="E196" s="88"/>
      <c r="F196" s="62"/>
      <c r="G196" s="86"/>
      <c r="H196" s="89"/>
      <c r="I196" s="87"/>
      <c r="J196" s="70"/>
      <c r="K196" s="88"/>
      <c r="L196" s="88"/>
      <c r="M196" s="88"/>
      <c r="N196" s="88"/>
      <c r="O196" s="62"/>
      <c r="P196" s="62"/>
      <c r="Q196" s="63"/>
    </row>
    <row r="197" spans="2:17" x14ac:dyDescent="0.15">
      <c r="B197" s="62"/>
      <c r="C197" s="88"/>
      <c r="D197" s="88"/>
      <c r="E197" s="88"/>
      <c r="F197" s="62"/>
      <c r="G197" s="86"/>
      <c r="H197" s="89"/>
      <c r="I197" s="87"/>
      <c r="J197" s="70"/>
      <c r="K197" s="88"/>
      <c r="L197" s="88"/>
      <c r="M197" s="88"/>
      <c r="N197" s="88"/>
      <c r="O197" s="62"/>
      <c r="P197" s="62"/>
      <c r="Q197" s="63"/>
    </row>
    <row r="198" spans="2:17" x14ac:dyDescent="0.15">
      <c r="B198" s="62"/>
      <c r="C198" s="88"/>
      <c r="D198" s="88"/>
      <c r="E198" s="88"/>
      <c r="F198" s="62"/>
      <c r="G198" s="86"/>
      <c r="H198" s="89"/>
      <c r="I198" s="87"/>
      <c r="J198" s="70"/>
      <c r="K198" s="88"/>
      <c r="L198" s="88"/>
      <c r="M198" s="88"/>
      <c r="N198" s="88"/>
      <c r="O198" s="62"/>
      <c r="P198" s="62"/>
      <c r="Q198" s="63"/>
    </row>
    <row r="199" spans="2:17" x14ac:dyDescent="0.15">
      <c r="B199" s="62"/>
      <c r="C199" s="88"/>
      <c r="D199" s="88"/>
      <c r="E199" s="88"/>
      <c r="F199" s="62"/>
      <c r="G199" s="86"/>
      <c r="H199" s="89"/>
      <c r="I199" s="87"/>
      <c r="J199" s="70"/>
      <c r="K199" s="88"/>
      <c r="L199" s="88"/>
      <c r="M199" s="88"/>
      <c r="N199" s="88"/>
      <c r="O199" s="62"/>
      <c r="P199" s="62"/>
      <c r="Q199" s="63"/>
    </row>
    <row r="200" spans="2:17" x14ac:dyDescent="0.15">
      <c r="B200" s="62"/>
      <c r="C200" s="88"/>
      <c r="D200" s="88"/>
      <c r="E200" s="88"/>
      <c r="F200" s="62"/>
      <c r="G200" s="86"/>
      <c r="H200" s="89"/>
      <c r="I200" s="87"/>
      <c r="J200" s="70"/>
      <c r="K200" s="88"/>
      <c r="L200" s="88"/>
      <c r="M200" s="88"/>
      <c r="N200" s="88"/>
      <c r="O200" s="62"/>
      <c r="P200" s="62"/>
      <c r="Q200" s="63"/>
    </row>
    <row r="201" spans="2:17" x14ac:dyDescent="0.15">
      <c r="B201" s="62"/>
      <c r="C201" s="88"/>
      <c r="D201" s="88"/>
      <c r="E201" s="88"/>
      <c r="F201" s="62"/>
      <c r="G201" s="86"/>
      <c r="H201" s="89"/>
      <c r="I201" s="87"/>
      <c r="J201" s="70"/>
      <c r="K201" s="88"/>
      <c r="L201" s="88"/>
      <c r="M201" s="88"/>
      <c r="N201" s="88"/>
      <c r="O201" s="62"/>
      <c r="P201" s="62"/>
      <c r="Q201" s="63"/>
    </row>
    <row r="202" spans="2:17" x14ac:dyDescent="0.15">
      <c r="B202" s="62"/>
      <c r="C202" s="88"/>
      <c r="D202" s="88"/>
      <c r="E202" s="88"/>
      <c r="F202" s="62"/>
      <c r="G202" s="86"/>
      <c r="H202" s="89"/>
      <c r="I202" s="87"/>
      <c r="J202" s="70"/>
      <c r="K202" s="88"/>
      <c r="L202" s="88"/>
      <c r="M202" s="88"/>
      <c r="N202" s="88"/>
      <c r="O202" s="62"/>
      <c r="P202" s="62"/>
      <c r="Q202" s="63"/>
    </row>
    <row r="203" spans="2:17" x14ac:dyDescent="0.15">
      <c r="B203" s="62"/>
      <c r="C203" s="88"/>
      <c r="D203" s="88"/>
      <c r="E203" s="88"/>
      <c r="F203" s="62"/>
      <c r="G203" s="86"/>
      <c r="H203" s="89"/>
      <c r="I203" s="87"/>
      <c r="J203" s="70"/>
      <c r="K203" s="88"/>
      <c r="L203" s="88"/>
      <c r="M203" s="88"/>
      <c r="N203" s="88"/>
      <c r="O203" s="62"/>
      <c r="P203" s="62"/>
      <c r="Q203" s="63"/>
    </row>
    <row r="204" spans="2:17" x14ac:dyDescent="0.15">
      <c r="B204" s="62"/>
      <c r="C204" s="88"/>
      <c r="D204" s="88"/>
      <c r="E204" s="88"/>
      <c r="F204" s="62"/>
      <c r="G204" s="86"/>
      <c r="H204" s="89"/>
      <c r="I204" s="87"/>
      <c r="J204" s="70"/>
      <c r="K204" s="88"/>
      <c r="L204" s="88"/>
      <c r="M204" s="88"/>
      <c r="N204" s="88"/>
      <c r="O204" s="62"/>
      <c r="P204" s="62"/>
      <c r="Q204" s="63"/>
    </row>
    <row r="205" spans="2:17" x14ac:dyDescent="0.15">
      <c r="B205" s="62"/>
      <c r="C205" s="88"/>
      <c r="D205" s="88"/>
      <c r="E205" s="88"/>
      <c r="F205" s="62"/>
      <c r="G205" s="86"/>
      <c r="H205" s="89"/>
      <c r="I205" s="87"/>
      <c r="J205" s="70"/>
      <c r="K205" s="88"/>
      <c r="L205" s="88"/>
      <c r="M205" s="88"/>
      <c r="N205" s="88"/>
      <c r="O205" s="62"/>
      <c r="P205" s="62"/>
      <c r="Q205" s="63"/>
    </row>
    <row r="206" spans="2:17" x14ac:dyDescent="0.15">
      <c r="B206" s="62"/>
      <c r="C206" s="88"/>
      <c r="D206" s="88"/>
      <c r="E206" s="88"/>
      <c r="F206" s="62"/>
      <c r="G206" s="86"/>
      <c r="H206" s="89"/>
      <c r="I206" s="87"/>
      <c r="J206" s="70"/>
      <c r="K206" s="88"/>
      <c r="L206" s="88"/>
      <c r="M206" s="88"/>
      <c r="N206" s="88"/>
      <c r="O206" s="62"/>
      <c r="P206" s="62"/>
      <c r="Q206" s="63"/>
    </row>
    <row r="207" spans="2:17" x14ac:dyDescent="0.15">
      <c r="B207" s="62"/>
      <c r="C207" s="88"/>
      <c r="D207" s="88"/>
      <c r="E207" s="88"/>
      <c r="F207" s="62"/>
      <c r="G207" s="86"/>
      <c r="H207" s="89"/>
      <c r="I207" s="87"/>
      <c r="J207" s="70"/>
      <c r="K207" s="88"/>
      <c r="L207" s="88"/>
      <c r="M207" s="88"/>
      <c r="N207" s="88"/>
      <c r="O207" s="62"/>
      <c r="P207" s="62"/>
      <c r="Q207" s="63"/>
    </row>
    <row r="208" spans="2:17" x14ac:dyDescent="0.15">
      <c r="B208" s="62"/>
      <c r="C208" s="88"/>
      <c r="D208" s="88"/>
      <c r="E208" s="88"/>
      <c r="F208" s="62"/>
      <c r="G208" s="86"/>
      <c r="H208" s="89"/>
      <c r="I208" s="87"/>
      <c r="J208" s="70"/>
      <c r="K208" s="88"/>
      <c r="L208" s="88"/>
      <c r="M208" s="88"/>
      <c r="N208" s="88"/>
      <c r="O208" s="62"/>
      <c r="P208" s="62"/>
      <c r="Q208" s="63"/>
    </row>
    <row r="209" spans="2:17" x14ac:dyDescent="0.15">
      <c r="B209" s="62"/>
      <c r="C209" s="88"/>
      <c r="D209" s="88"/>
      <c r="E209" s="88"/>
      <c r="F209" s="62"/>
      <c r="G209" s="86"/>
      <c r="H209" s="89"/>
      <c r="I209" s="87"/>
      <c r="J209" s="70"/>
      <c r="K209" s="88"/>
      <c r="L209" s="88"/>
      <c r="M209" s="88"/>
      <c r="N209" s="88"/>
      <c r="O209" s="62"/>
      <c r="P209" s="62"/>
      <c r="Q209" s="63"/>
    </row>
    <row r="210" spans="2:17" x14ac:dyDescent="0.15">
      <c r="B210" s="62"/>
      <c r="C210" s="88"/>
      <c r="D210" s="88"/>
      <c r="E210" s="88"/>
      <c r="F210" s="62"/>
      <c r="G210" s="86"/>
      <c r="H210" s="89"/>
      <c r="I210" s="87"/>
      <c r="J210" s="70"/>
      <c r="K210" s="88"/>
      <c r="L210" s="88"/>
      <c r="M210" s="88"/>
      <c r="N210" s="88"/>
      <c r="O210" s="62"/>
      <c r="P210" s="62"/>
      <c r="Q210" s="63"/>
    </row>
    <row r="211" spans="2:17" x14ac:dyDescent="0.15">
      <c r="B211" s="62"/>
      <c r="C211" s="88"/>
      <c r="D211" s="88"/>
      <c r="E211" s="88"/>
      <c r="F211" s="62"/>
      <c r="G211" s="86"/>
      <c r="H211" s="89"/>
      <c r="I211" s="87"/>
      <c r="J211" s="70"/>
      <c r="K211" s="88"/>
      <c r="L211" s="88"/>
      <c r="M211" s="88"/>
      <c r="N211" s="88"/>
      <c r="O211" s="62"/>
      <c r="P211" s="62"/>
      <c r="Q211" s="63"/>
    </row>
    <row r="212" spans="2:17" x14ac:dyDescent="0.15">
      <c r="B212" s="62"/>
      <c r="C212" s="88"/>
      <c r="D212" s="88"/>
      <c r="E212" s="88"/>
      <c r="F212" s="62"/>
      <c r="G212" s="86"/>
      <c r="H212" s="89"/>
      <c r="I212" s="87"/>
      <c r="J212" s="70"/>
      <c r="K212" s="88"/>
      <c r="L212" s="88"/>
      <c r="M212" s="88"/>
      <c r="N212" s="88"/>
      <c r="O212" s="62"/>
      <c r="P212" s="62"/>
      <c r="Q212" s="63"/>
    </row>
    <row r="213" spans="2:17" x14ac:dyDescent="0.15">
      <c r="B213" s="62"/>
      <c r="C213" s="88"/>
      <c r="D213" s="88"/>
      <c r="E213" s="88"/>
      <c r="F213" s="62"/>
      <c r="G213" s="86"/>
      <c r="H213" s="89"/>
      <c r="I213" s="87"/>
      <c r="J213" s="70"/>
      <c r="K213" s="88"/>
      <c r="L213" s="88"/>
      <c r="M213" s="88"/>
      <c r="N213" s="88"/>
      <c r="O213" s="62"/>
      <c r="P213" s="62"/>
      <c r="Q213" s="63"/>
    </row>
    <row r="214" spans="2:17" x14ac:dyDescent="0.15">
      <c r="B214" s="62"/>
      <c r="C214" s="88"/>
      <c r="D214" s="88"/>
      <c r="E214" s="88"/>
      <c r="F214" s="62"/>
      <c r="G214" s="86"/>
      <c r="H214" s="89"/>
      <c r="I214" s="87"/>
      <c r="J214" s="70"/>
      <c r="K214" s="88"/>
      <c r="L214" s="88"/>
      <c r="M214" s="88"/>
      <c r="N214" s="88"/>
      <c r="O214" s="62"/>
      <c r="P214" s="62"/>
      <c r="Q214" s="63"/>
    </row>
    <row r="215" spans="2:17" x14ac:dyDescent="0.15">
      <c r="B215" s="62"/>
      <c r="C215" s="88"/>
      <c r="D215" s="88"/>
      <c r="E215" s="88"/>
      <c r="F215" s="62"/>
      <c r="G215" s="86"/>
      <c r="H215" s="89"/>
      <c r="I215" s="87"/>
      <c r="J215" s="70"/>
      <c r="K215" s="88"/>
      <c r="L215" s="88"/>
      <c r="M215" s="88"/>
      <c r="N215" s="88"/>
      <c r="O215" s="62"/>
      <c r="P215" s="62"/>
      <c r="Q215" s="63"/>
    </row>
    <row r="216" spans="2:17" x14ac:dyDescent="0.15">
      <c r="B216" s="62"/>
      <c r="C216" s="88"/>
      <c r="D216" s="88"/>
      <c r="E216" s="88"/>
      <c r="F216" s="62"/>
      <c r="G216" s="86"/>
      <c r="H216" s="89"/>
      <c r="I216" s="87"/>
      <c r="J216" s="70"/>
      <c r="K216" s="88"/>
      <c r="L216" s="88"/>
      <c r="M216" s="88"/>
      <c r="N216" s="88"/>
      <c r="O216" s="62"/>
      <c r="P216" s="62"/>
      <c r="Q216" s="63"/>
    </row>
    <row r="217" spans="2:17" x14ac:dyDescent="0.15">
      <c r="B217" s="62"/>
      <c r="C217" s="88"/>
      <c r="D217" s="88"/>
      <c r="E217" s="88"/>
      <c r="F217" s="62"/>
      <c r="G217" s="86"/>
      <c r="H217" s="89"/>
      <c r="I217" s="87"/>
      <c r="J217" s="70"/>
      <c r="K217" s="88"/>
      <c r="L217" s="88"/>
      <c r="M217" s="88"/>
      <c r="N217" s="88"/>
      <c r="O217" s="62"/>
      <c r="P217" s="62"/>
      <c r="Q217" s="63"/>
    </row>
    <row r="218" spans="2:17" x14ac:dyDescent="0.15">
      <c r="B218" s="62"/>
      <c r="C218" s="88"/>
      <c r="D218" s="88"/>
      <c r="E218" s="88"/>
      <c r="F218" s="62"/>
      <c r="G218" s="86"/>
      <c r="H218" s="89"/>
      <c r="I218" s="87"/>
      <c r="J218" s="70"/>
      <c r="K218" s="88"/>
      <c r="L218" s="88"/>
      <c r="M218" s="88"/>
      <c r="N218" s="88"/>
      <c r="O218" s="62"/>
      <c r="P218" s="62"/>
      <c r="Q218" s="63"/>
    </row>
    <row r="219" spans="2:17" x14ac:dyDescent="0.15">
      <c r="B219" s="62"/>
      <c r="C219" s="88"/>
      <c r="D219" s="88"/>
      <c r="E219" s="88"/>
      <c r="F219" s="62"/>
      <c r="G219" s="86"/>
      <c r="H219" s="89"/>
      <c r="I219" s="87"/>
      <c r="J219" s="70"/>
      <c r="K219" s="88"/>
      <c r="L219" s="88"/>
      <c r="M219" s="88"/>
      <c r="N219" s="88"/>
      <c r="O219" s="62"/>
      <c r="P219" s="62"/>
      <c r="Q219" s="63"/>
    </row>
    <row r="220" spans="2:17" x14ac:dyDescent="0.15">
      <c r="B220" s="62"/>
      <c r="C220" s="88"/>
      <c r="D220" s="88"/>
      <c r="E220" s="88"/>
      <c r="F220" s="62"/>
      <c r="G220" s="86"/>
      <c r="H220" s="89"/>
      <c r="I220" s="87"/>
      <c r="J220" s="70"/>
      <c r="K220" s="88"/>
      <c r="L220" s="88"/>
      <c r="M220" s="88"/>
      <c r="N220" s="88"/>
      <c r="O220" s="62"/>
      <c r="P220" s="62"/>
      <c r="Q220" s="63"/>
    </row>
    <row r="221" spans="2:17" x14ac:dyDescent="0.15">
      <c r="B221" s="62"/>
      <c r="C221" s="88"/>
      <c r="D221" s="88"/>
      <c r="E221" s="88"/>
      <c r="F221" s="62"/>
      <c r="G221" s="86"/>
      <c r="H221" s="89"/>
      <c r="I221" s="87"/>
      <c r="J221" s="70"/>
      <c r="K221" s="88"/>
      <c r="L221" s="88"/>
      <c r="M221" s="88"/>
      <c r="N221" s="88"/>
      <c r="O221" s="62"/>
      <c r="P221" s="62"/>
      <c r="Q221" s="63"/>
    </row>
    <row r="222" spans="2:17" x14ac:dyDescent="0.15">
      <c r="B222" s="62"/>
      <c r="C222" s="88"/>
      <c r="D222" s="88"/>
      <c r="E222" s="88"/>
      <c r="F222" s="62"/>
      <c r="G222" s="86"/>
      <c r="H222" s="89"/>
      <c r="I222" s="87"/>
      <c r="J222" s="70"/>
      <c r="K222" s="88"/>
      <c r="L222" s="88"/>
      <c r="M222" s="88"/>
      <c r="N222" s="88"/>
      <c r="O222" s="62"/>
      <c r="P222" s="62"/>
      <c r="Q222" s="63"/>
    </row>
    <row r="223" spans="2:17" x14ac:dyDescent="0.15">
      <c r="B223" s="62"/>
      <c r="C223" s="88"/>
      <c r="D223" s="88"/>
      <c r="E223" s="88"/>
      <c r="F223" s="62"/>
      <c r="G223" s="86"/>
      <c r="H223" s="89"/>
      <c r="I223" s="87"/>
      <c r="J223" s="70"/>
      <c r="K223" s="88"/>
      <c r="L223" s="88"/>
      <c r="M223" s="88"/>
      <c r="N223" s="88"/>
      <c r="O223" s="62"/>
      <c r="P223" s="62"/>
      <c r="Q223" s="63"/>
    </row>
    <row r="224" spans="2:17" x14ac:dyDescent="0.15">
      <c r="B224" s="62"/>
      <c r="C224" s="88"/>
      <c r="D224" s="88"/>
      <c r="E224" s="88"/>
      <c r="F224" s="62"/>
      <c r="G224" s="86"/>
      <c r="H224" s="89"/>
      <c r="I224" s="87"/>
      <c r="J224" s="70"/>
      <c r="K224" s="88"/>
      <c r="L224" s="88"/>
      <c r="M224" s="88"/>
      <c r="N224" s="88"/>
      <c r="O224" s="62"/>
      <c r="P224" s="62"/>
      <c r="Q224" s="63"/>
    </row>
    <row r="225" spans="2:17" x14ac:dyDescent="0.15">
      <c r="B225" s="62"/>
      <c r="C225" s="88"/>
      <c r="D225" s="88"/>
      <c r="E225" s="88"/>
      <c r="F225" s="62"/>
      <c r="G225" s="86"/>
      <c r="H225" s="89"/>
      <c r="I225" s="87"/>
      <c r="J225" s="70"/>
      <c r="K225" s="88"/>
      <c r="L225" s="88"/>
      <c r="M225" s="88"/>
      <c r="N225" s="88"/>
      <c r="O225" s="62"/>
      <c r="P225" s="62"/>
      <c r="Q225" s="63"/>
    </row>
    <row r="226" spans="2:17" x14ac:dyDescent="0.15">
      <c r="B226" s="62"/>
      <c r="C226" s="88"/>
      <c r="D226" s="88"/>
      <c r="E226" s="88"/>
      <c r="F226" s="62"/>
      <c r="G226" s="86"/>
      <c r="H226" s="89"/>
      <c r="I226" s="87"/>
      <c r="J226" s="70"/>
      <c r="K226" s="88"/>
      <c r="L226" s="88"/>
      <c r="M226" s="88"/>
      <c r="N226" s="88"/>
      <c r="O226" s="62"/>
      <c r="P226" s="62"/>
      <c r="Q226" s="63"/>
    </row>
    <row r="227" spans="2:17" x14ac:dyDescent="0.15">
      <c r="B227" s="62"/>
      <c r="C227" s="88"/>
      <c r="D227" s="88"/>
      <c r="E227" s="88"/>
      <c r="F227" s="62"/>
      <c r="G227" s="86"/>
      <c r="H227" s="89"/>
      <c r="I227" s="87"/>
      <c r="J227" s="70"/>
      <c r="K227" s="88"/>
      <c r="L227" s="88"/>
      <c r="M227" s="88"/>
      <c r="N227" s="88"/>
      <c r="O227" s="62"/>
      <c r="P227" s="62"/>
      <c r="Q227" s="63"/>
    </row>
    <row r="228" spans="2:17" x14ac:dyDescent="0.15">
      <c r="B228" s="62"/>
      <c r="C228" s="88"/>
      <c r="D228" s="88"/>
      <c r="E228" s="88"/>
      <c r="F228" s="62"/>
      <c r="G228" s="86"/>
      <c r="H228" s="89"/>
      <c r="I228" s="87"/>
      <c r="J228" s="70"/>
      <c r="K228" s="88"/>
      <c r="L228" s="88"/>
      <c r="M228" s="88"/>
      <c r="N228" s="88"/>
      <c r="O228" s="62"/>
      <c r="P228" s="62"/>
      <c r="Q228" s="63"/>
    </row>
    <row r="229" spans="2:17" x14ac:dyDescent="0.15">
      <c r="B229" s="62"/>
      <c r="C229" s="88"/>
      <c r="D229" s="88"/>
      <c r="E229" s="88"/>
      <c r="F229" s="62"/>
      <c r="G229" s="86"/>
      <c r="H229" s="89"/>
      <c r="I229" s="87"/>
      <c r="J229" s="70"/>
      <c r="K229" s="88"/>
      <c r="L229" s="88"/>
      <c r="M229" s="88"/>
      <c r="N229" s="88"/>
      <c r="O229" s="62"/>
      <c r="P229" s="62"/>
      <c r="Q229" s="63"/>
    </row>
    <row r="230" spans="2:17" x14ac:dyDescent="0.15">
      <c r="B230" s="62"/>
      <c r="C230" s="88"/>
      <c r="D230" s="88"/>
      <c r="E230" s="88"/>
      <c r="F230" s="62"/>
      <c r="G230" s="86"/>
      <c r="H230" s="89"/>
      <c r="I230" s="87"/>
      <c r="J230" s="70"/>
      <c r="K230" s="88"/>
      <c r="L230" s="88"/>
      <c r="M230" s="88"/>
      <c r="N230" s="88"/>
      <c r="O230" s="62"/>
      <c r="P230" s="62"/>
      <c r="Q230" s="63"/>
    </row>
    <row r="231" spans="2:17" x14ac:dyDescent="0.15">
      <c r="B231" s="62"/>
      <c r="C231" s="88"/>
      <c r="D231" s="88"/>
      <c r="E231" s="88"/>
      <c r="F231" s="62"/>
      <c r="G231" s="86"/>
      <c r="H231" s="89"/>
      <c r="I231" s="87"/>
      <c r="J231" s="70"/>
      <c r="K231" s="88"/>
      <c r="L231" s="88"/>
      <c r="M231" s="88"/>
      <c r="N231" s="88"/>
      <c r="O231" s="62"/>
      <c r="P231" s="62"/>
      <c r="Q231" s="63"/>
    </row>
    <row r="232" spans="2:17" x14ac:dyDescent="0.15">
      <c r="B232" s="62"/>
      <c r="C232" s="88"/>
      <c r="D232" s="88"/>
      <c r="E232" s="88"/>
      <c r="F232" s="62"/>
      <c r="G232" s="86"/>
      <c r="H232" s="89"/>
      <c r="I232" s="87"/>
      <c r="J232" s="70"/>
      <c r="K232" s="88"/>
      <c r="L232" s="88"/>
      <c r="M232" s="88"/>
      <c r="N232" s="88"/>
      <c r="O232" s="62"/>
      <c r="P232" s="62"/>
      <c r="Q232" s="63"/>
    </row>
    <row r="233" spans="2:17" x14ac:dyDescent="0.15">
      <c r="B233" s="62"/>
      <c r="C233" s="88"/>
      <c r="D233" s="88"/>
      <c r="E233" s="88"/>
      <c r="F233" s="62"/>
      <c r="G233" s="86"/>
      <c r="H233" s="89"/>
      <c r="I233" s="87"/>
      <c r="J233" s="70"/>
      <c r="K233" s="88"/>
      <c r="L233" s="88"/>
      <c r="M233" s="88"/>
      <c r="N233" s="88"/>
      <c r="O233" s="62"/>
      <c r="P233" s="62"/>
      <c r="Q233" s="63"/>
    </row>
    <row r="234" spans="2:17" x14ac:dyDescent="0.15">
      <c r="B234" s="62"/>
      <c r="C234" s="88"/>
      <c r="D234" s="88"/>
      <c r="E234" s="88"/>
      <c r="F234" s="62"/>
      <c r="G234" s="86"/>
      <c r="H234" s="89"/>
      <c r="I234" s="87"/>
      <c r="J234" s="70"/>
      <c r="K234" s="88"/>
      <c r="L234" s="88"/>
      <c r="M234" s="88"/>
      <c r="N234" s="88"/>
      <c r="O234" s="62"/>
      <c r="P234" s="62"/>
      <c r="Q234" s="63"/>
    </row>
    <row r="235" spans="2:17" x14ac:dyDescent="0.15">
      <c r="B235" s="62"/>
      <c r="C235" s="88"/>
      <c r="D235" s="88"/>
      <c r="E235" s="88"/>
      <c r="F235" s="62"/>
      <c r="G235" s="86"/>
      <c r="H235" s="89"/>
      <c r="I235" s="87"/>
      <c r="J235" s="70"/>
      <c r="K235" s="88"/>
      <c r="L235" s="88"/>
      <c r="M235" s="88"/>
      <c r="N235" s="88"/>
      <c r="O235" s="62"/>
      <c r="P235" s="62"/>
      <c r="Q235" s="63"/>
    </row>
    <row r="236" spans="2:17" x14ac:dyDescent="0.15">
      <c r="B236" s="62"/>
      <c r="C236" s="88"/>
      <c r="D236" s="88"/>
      <c r="E236" s="88"/>
      <c r="F236" s="62"/>
      <c r="G236" s="86"/>
      <c r="H236" s="89"/>
      <c r="I236" s="87"/>
      <c r="J236" s="70"/>
      <c r="K236" s="88"/>
      <c r="L236" s="88"/>
      <c r="M236" s="88"/>
      <c r="N236" s="88"/>
      <c r="O236" s="62"/>
      <c r="P236" s="62"/>
      <c r="Q236" s="63"/>
    </row>
    <row r="237" spans="2:17" x14ac:dyDescent="0.15">
      <c r="B237" s="62"/>
      <c r="C237" s="88"/>
      <c r="D237" s="88"/>
      <c r="E237" s="88"/>
      <c r="F237" s="62"/>
      <c r="G237" s="86"/>
      <c r="H237" s="89"/>
      <c r="I237" s="87"/>
      <c r="J237" s="70"/>
      <c r="K237" s="88"/>
      <c r="L237" s="88"/>
      <c r="M237" s="88"/>
      <c r="N237" s="88"/>
      <c r="O237" s="62"/>
      <c r="P237" s="62"/>
      <c r="Q237" s="63"/>
    </row>
    <row r="238" spans="2:17" x14ac:dyDescent="0.15">
      <c r="B238" s="62"/>
      <c r="C238" s="88"/>
      <c r="D238" s="88"/>
      <c r="E238" s="88"/>
      <c r="F238" s="62"/>
      <c r="G238" s="86"/>
      <c r="H238" s="89"/>
      <c r="I238" s="87"/>
      <c r="J238" s="70"/>
      <c r="K238" s="88"/>
      <c r="L238" s="88"/>
      <c r="M238" s="88"/>
      <c r="N238" s="88"/>
      <c r="O238" s="62"/>
      <c r="P238" s="62"/>
      <c r="Q238" s="63"/>
    </row>
    <row r="239" spans="2:17" x14ac:dyDescent="0.15">
      <c r="B239" s="62"/>
      <c r="C239" s="88"/>
      <c r="D239" s="88"/>
      <c r="E239" s="88"/>
      <c r="F239" s="62"/>
      <c r="G239" s="86"/>
      <c r="H239" s="89"/>
      <c r="I239" s="87"/>
      <c r="J239" s="70"/>
      <c r="K239" s="88"/>
      <c r="L239" s="88"/>
      <c r="M239" s="88"/>
      <c r="N239" s="88"/>
      <c r="O239" s="62"/>
      <c r="P239" s="62"/>
      <c r="Q239" s="63"/>
    </row>
    <row r="240" spans="2:17" x14ac:dyDescent="0.15">
      <c r="B240" s="62"/>
      <c r="C240" s="88"/>
      <c r="D240" s="88"/>
      <c r="E240" s="88"/>
      <c r="F240" s="62"/>
      <c r="G240" s="86"/>
      <c r="H240" s="89"/>
      <c r="I240" s="87"/>
      <c r="J240" s="70"/>
      <c r="K240" s="88"/>
      <c r="L240" s="88"/>
      <c r="M240" s="88"/>
      <c r="N240" s="88"/>
      <c r="O240" s="62"/>
      <c r="P240" s="62"/>
      <c r="Q240" s="63"/>
    </row>
    <row r="241" spans="2:17" x14ac:dyDescent="0.15">
      <c r="B241" s="62"/>
      <c r="C241" s="88"/>
      <c r="D241" s="88"/>
      <c r="E241" s="88"/>
      <c r="F241" s="62"/>
      <c r="G241" s="86"/>
      <c r="H241" s="89"/>
      <c r="I241" s="87"/>
      <c r="J241" s="70"/>
      <c r="K241" s="88"/>
      <c r="L241" s="88"/>
      <c r="M241" s="88"/>
      <c r="N241" s="88"/>
      <c r="O241" s="62"/>
      <c r="P241" s="62"/>
      <c r="Q241" s="63"/>
    </row>
    <row r="242" spans="2:17" x14ac:dyDescent="0.15">
      <c r="B242" s="62"/>
      <c r="C242" s="88"/>
      <c r="D242" s="88"/>
      <c r="E242" s="88"/>
      <c r="F242" s="62"/>
      <c r="G242" s="86"/>
      <c r="H242" s="89"/>
      <c r="I242" s="87"/>
      <c r="J242" s="70"/>
      <c r="K242" s="88"/>
      <c r="L242" s="88"/>
      <c r="M242" s="88"/>
      <c r="N242" s="88"/>
      <c r="O242" s="62"/>
      <c r="P242" s="62"/>
      <c r="Q242" s="63"/>
    </row>
    <row r="243" spans="2:17" x14ac:dyDescent="0.15">
      <c r="B243" s="62"/>
      <c r="C243" s="88"/>
      <c r="D243" s="88"/>
      <c r="E243" s="88"/>
      <c r="F243" s="62"/>
      <c r="G243" s="86"/>
      <c r="H243" s="89"/>
      <c r="I243" s="87"/>
      <c r="J243" s="70"/>
      <c r="K243" s="88"/>
      <c r="L243" s="88"/>
      <c r="M243" s="88"/>
      <c r="N243" s="88"/>
      <c r="O243" s="62"/>
      <c r="P243" s="62"/>
      <c r="Q243" s="63"/>
    </row>
    <row r="244" spans="2:17" x14ac:dyDescent="0.15">
      <c r="B244" s="62"/>
      <c r="C244" s="88"/>
      <c r="D244" s="88"/>
      <c r="E244" s="88"/>
      <c r="F244" s="62"/>
      <c r="G244" s="86"/>
      <c r="H244" s="89"/>
      <c r="I244" s="87"/>
      <c r="J244" s="70"/>
      <c r="K244" s="88"/>
      <c r="L244" s="88"/>
      <c r="M244" s="88"/>
      <c r="N244" s="88"/>
      <c r="O244" s="62"/>
      <c r="P244" s="62"/>
      <c r="Q244" s="63"/>
    </row>
    <row r="245" spans="2:17" x14ac:dyDescent="0.15">
      <c r="B245" s="62"/>
      <c r="C245" s="88"/>
      <c r="D245" s="88"/>
      <c r="E245" s="88"/>
      <c r="F245" s="62"/>
      <c r="G245" s="86"/>
      <c r="H245" s="89"/>
      <c r="I245" s="87"/>
      <c r="J245" s="70"/>
      <c r="K245" s="88"/>
      <c r="L245" s="88"/>
      <c r="M245" s="88"/>
      <c r="N245" s="88"/>
      <c r="O245" s="62"/>
      <c r="P245" s="62"/>
      <c r="Q245" s="63"/>
    </row>
    <row r="246" spans="2:17" x14ac:dyDescent="0.15">
      <c r="B246" s="62"/>
      <c r="C246" s="88"/>
      <c r="D246" s="88"/>
      <c r="E246" s="88"/>
      <c r="F246" s="62"/>
      <c r="G246" s="86"/>
      <c r="H246" s="89"/>
      <c r="I246" s="87"/>
      <c r="J246" s="70"/>
      <c r="K246" s="88"/>
      <c r="L246" s="88"/>
      <c r="M246" s="88"/>
      <c r="N246" s="88"/>
      <c r="O246" s="62"/>
      <c r="P246" s="62"/>
      <c r="Q246" s="63"/>
    </row>
    <row r="247" spans="2:17" x14ac:dyDescent="0.15">
      <c r="B247" s="62"/>
      <c r="C247" s="88"/>
      <c r="D247" s="88"/>
      <c r="E247" s="88"/>
      <c r="F247" s="62"/>
      <c r="G247" s="86"/>
      <c r="H247" s="89"/>
      <c r="I247" s="87"/>
      <c r="J247" s="70"/>
      <c r="K247" s="88"/>
      <c r="L247" s="88"/>
      <c r="M247" s="88"/>
      <c r="N247" s="88"/>
      <c r="O247" s="62"/>
      <c r="P247" s="62"/>
      <c r="Q247" s="63"/>
    </row>
    <row r="248" spans="2:17" x14ac:dyDescent="0.15">
      <c r="B248" s="62"/>
      <c r="C248" s="88"/>
      <c r="D248" s="88"/>
      <c r="E248" s="88"/>
      <c r="F248" s="62"/>
      <c r="G248" s="86"/>
      <c r="H248" s="89"/>
      <c r="I248" s="87"/>
      <c r="J248" s="70"/>
      <c r="K248" s="88"/>
      <c r="L248" s="88"/>
      <c r="M248" s="88"/>
      <c r="N248" s="88"/>
      <c r="O248" s="62"/>
      <c r="P248" s="62"/>
      <c r="Q248" s="63"/>
    </row>
    <row r="249" spans="2:17" x14ac:dyDescent="0.15">
      <c r="B249" s="62"/>
      <c r="C249" s="88"/>
      <c r="D249" s="88"/>
      <c r="E249" s="88"/>
      <c r="F249" s="62"/>
      <c r="G249" s="86"/>
      <c r="H249" s="89"/>
      <c r="I249" s="87"/>
      <c r="J249" s="70"/>
      <c r="K249" s="88"/>
      <c r="L249" s="88"/>
      <c r="M249" s="88"/>
      <c r="N249" s="88"/>
      <c r="O249" s="62"/>
      <c r="P249" s="62"/>
      <c r="Q249" s="63"/>
    </row>
    <row r="250" spans="2:17" x14ac:dyDescent="0.15">
      <c r="B250" s="62"/>
      <c r="C250" s="88"/>
      <c r="D250" s="88"/>
      <c r="E250" s="88"/>
      <c r="F250" s="62"/>
      <c r="G250" s="86"/>
      <c r="H250" s="89"/>
      <c r="I250" s="87"/>
      <c r="J250" s="70"/>
      <c r="K250" s="88"/>
      <c r="L250" s="88"/>
      <c r="M250" s="88"/>
      <c r="N250" s="88"/>
      <c r="O250" s="62"/>
      <c r="P250" s="62"/>
      <c r="Q250" s="63"/>
    </row>
    <row r="251" spans="2:17" x14ac:dyDescent="0.15">
      <c r="B251" s="62"/>
      <c r="C251" s="88"/>
      <c r="D251" s="88"/>
      <c r="E251" s="88"/>
      <c r="F251" s="62"/>
      <c r="G251" s="86"/>
      <c r="H251" s="89"/>
      <c r="I251" s="87"/>
      <c r="J251" s="70"/>
      <c r="K251" s="88"/>
      <c r="L251" s="88"/>
      <c r="M251" s="88"/>
      <c r="N251" s="88"/>
      <c r="O251" s="62"/>
      <c r="P251" s="62"/>
      <c r="Q251" s="63"/>
    </row>
    <row r="252" spans="2:17" x14ac:dyDescent="0.15">
      <c r="B252" s="62"/>
      <c r="C252" s="88"/>
      <c r="D252" s="88"/>
      <c r="E252" s="88"/>
      <c r="F252" s="62"/>
      <c r="G252" s="86"/>
      <c r="H252" s="89"/>
      <c r="I252" s="87"/>
      <c r="J252" s="70"/>
      <c r="K252" s="88"/>
      <c r="L252" s="88"/>
      <c r="M252" s="88"/>
      <c r="N252" s="88"/>
      <c r="O252" s="62"/>
      <c r="P252" s="62"/>
      <c r="Q252" s="63"/>
    </row>
    <row r="253" spans="2:17" x14ac:dyDescent="0.15">
      <c r="B253" s="62"/>
      <c r="C253" s="88"/>
      <c r="D253" s="88"/>
      <c r="E253" s="88"/>
      <c r="F253" s="62"/>
      <c r="G253" s="86"/>
      <c r="H253" s="89"/>
      <c r="I253" s="87"/>
      <c r="J253" s="70"/>
      <c r="K253" s="88"/>
      <c r="L253" s="88"/>
      <c r="M253" s="88"/>
      <c r="N253" s="88"/>
      <c r="O253" s="62"/>
      <c r="P253" s="62"/>
      <c r="Q253" s="63"/>
    </row>
    <row r="254" spans="2:17" x14ac:dyDescent="0.15">
      <c r="B254" s="62"/>
      <c r="C254" s="88"/>
      <c r="D254" s="88"/>
      <c r="E254" s="88"/>
      <c r="F254" s="62"/>
      <c r="G254" s="86"/>
      <c r="H254" s="89"/>
      <c r="I254" s="87"/>
      <c r="J254" s="70"/>
      <c r="K254" s="88"/>
      <c r="L254" s="88"/>
      <c r="M254" s="88"/>
      <c r="N254" s="88"/>
      <c r="O254" s="62"/>
      <c r="P254" s="62"/>
      <c r="Q254" s="63"/>
    </row>
    <row r="255" spans="2:17" x14ac:dyDescent="0.15">
      <c r="B255" s="62"/>
      <c r="C255" s="88"/>
      <c r="D255" s="88"/>
      <c r="E255" s="88"/>
      <c r="F255" s="62"/>
      <c r="G255" s="86"/>
      <c r="H255" s="89"/>
      <c r="I255" s="87"/>
      <c r="J255" s="70"/>
      <c r="K255" s="88"/>
      <c r="L255" s="88"/>
      <c r="M255" s="88"/>
      <c r="N255" s="88"/>
      <c r="O255" s="62"/>
      <c r="P255" s="62"/>
      <c r="Q255" s="63"/>
    </row>
    <row r="256" spans="2:17" x14ac:dyDescent="0.15">
      <c r="B256" s="62"/>
      <c r="C256" s="88"/>
      <c r="D256" s="88"/>
      <c r="E256" s="88"/>
      <c r="F256" s="62"/>
      <c r="G256" s="86"/>
      <c r="H256" s="89"/>
      <c r="I256" s="87"/>
      <c r="J256" s="70"/>
      <c r="K256" s="88"/>
      <c r="L256" s="88"/>
      <c r="M256" s="88"/>
      <c r="N256" s="88"/>
      <c r="O256" s="62"/>
      <c r="P256" s="62"/>
      <c r="Q256" s="63"/>
    </row>
    <row r="257" spans="2:17" x14ac:dyDescent="0.15">
      <c r="B257" s="62"/>
      <c r="C257" s="88"/>
      <c r="D257" s="88"/>
      <c r="E257" s="88"/>
      <c r="F257" s="62"/>
      <c r="G257" s="86"/>
      <c r="H257" s="89"/>
      <c r="I257" s="87"/>
      <c r="J257" s="70"/>
      <c r="K257" s="88"/>
      <c r="L257" s="88"/>
      <c r="M257" s="88"/>
      <c r="N257" s="88"/>
      <c r="O257" s="62"/>
      <c r="P257" s="62"/>
      <c r="Q257" s="63"/>
    </row>
    <row r="258" spans="2:17" x14ac:dyDescent="0.15">
      <c r="B258" s="62"/>
      <c r="C258" s="88"/>
      <c r="D258" s="88"/>
      <c r="E258" s="88"/>
      <c r="F258" s="62"/>
      <c r="G258" s="86"/>
      <c r="H258" s="89"/>
      <c r="I258" s="87"/>
      <c r="J258" s="70"/>
      <c r="K258" s="88"/>
      <c r="L258" s="88"/>
      <c r="M258" s="88"/>
      <c r="N258" s="88"/>
      <c r="O258" s="62"/>
      <c r="P258" s="62"/>
      <c r="Q258" s="63"/>
    </row>
    <row r="259" spans="2:17" x14ac:dyDescent="0.15">
      <c r="B259" s="62"/>
      <c r="C259" s="88"/>
      <c r="D259" s="88"/>
      <c r="E259" s="88"/>
      <c r="F259" s="62"/>
      <c r="G259" s="86"/>
      <c r="H259" s="89"/>
      <c r="I259" s="87"/>
      <c r="J259" s="70"/>
      <c r="K259" s="88"/>
      <c r="L259" s="88"/>
      <c r="M259" s="88"/>
      <c r="N259" s="88"/>
      <c r="O259" s="62"/>
      <c r="P259" s="62"/>
      <c r="Q259" s="63"/>
    </row>
    <row r="260" spans="2:17" x14ac:dyDescent="0.15">
      <c r="B260" s="62"/>
      <c r="C260" s="88"/>
      <c r="D260" s="88"/>
      <c r="E260" s="88"/>
      <c r="F260" s="62"/>
      <c r="G260" s="86"/>
      <c r="H260" s="89"/>
      <c r="I260" s="87"/>
      <c r="J260" s="70"/>
      <c r="K260" s="88"/>
      <c r="L260" s="88"/>
      <c r="M260" s="88"/>
      <c r="N260" s="88"/>
      <c r="O260" s="62"/>
      <c r="P260" s="62"/>
      <c r="Q260" s="63"/>
    </row>
    <row r="261" spans="2:17" x14ac:dyDescent="0.15">
      <c r="B261" s="62"/>
      <c r="C261" s="88"/>
      <c r="D261" s="88"/>
      <c r="E261" s="88"/>
      <c r="F261" s="62"/>
      <c r="G261" s="86"/>
      <c r="H261" s="89"/>
      <c r="I261" s="87"/>
      <c r="J261" s="70"/>
      <c r="K261" s="88"/>
      <c r="L261" s="88"/>
      <c r="M261" s="88"/>
      <c r="N261" s="88"/>
      <c r="O261" s="62"/>
      <c r="P261" s="62"/>
      <c r="Q261" s="63"/>
    </row>
    <row r="262" spans="2:17" x14ac:dyDescent="0.15">
      <c r="B262" s="62"/>
      <c r="C262" s="88"/>
      <c r="D262" s="88"/>
      <c r="E262" s="88"/>
      <c r="F262" s="62"/>
      <c r="G262" s="86"/>
      <c r="H262" s="89"/>
      <c r="I262" s="87"/>
      <c r="J262" s="70"/>
      <c r="K262" s="88"/>
      <c r="L262" s="88"/>
      <c r="M262" s="88"/>
      <c r="N262" s="88"/>
      <c r="O262" s="62"/>
      <c r="P262" s="62"/>
      <c r="Q262" s="63"/>
    </row>
    <row r="263" spans="2:17" x14ac:dyDescent="0.15">
      <c r="B263" s="62"/>
      <c r="C263" s="88"/>
      <c r="D263" s="88"/>
      <c r="E263" s="88"/>
      <c r="F263" s="62"/>
      <c r="G263" s="86"/>
      <c r="H263" s="89"/>
      <c r="I263" s="87"/>
      <c r="J263" s="70"/>
      <c r="K263" s="88"/>
      <c r="L263" s="88"/>
      <c r="M263" s="88"/>
      <c r="N263" s="88"/>
      <c r="O263" s="62"/>
      <c r="P263" s="62"/>
      <c r="Q263" s="63"/>
    </row>
    <row r="264" spans="2:17" x14ac:dyDescent="0.15">
      <c r="B264" s="62"/>
      <c r="C264" s="88"/>
      <c r="D264" s="88"/>
      <c r="E264" s="88"/>
      <c r="F264" s="62"/>
      <c r="G264" s="86"/>
      <c r="H264" s="89"/>
      <c r="I264" s="87"/>
      <c r="J264" s="70"/>
      <c r="K264" s="88"/>
      <c r="L264" s="88"/>
      <c r="M264" s="88"/>
      <c r="N264" s="88"/>
      <c r="O264" s="62"/>
      <c r="P264" s="62"/>
      <c r="Q264" s="63"/>
    </row>
    <row r="265" spans="2:17" x14ac:dyDescent="0.15">
      <c r="B265" s="62"/>
      <c r="C265" s="88"/>
      <c r="D265" s="88"/>
      <c r="E265" s="88"/>
      <c r="F265" s="62"/>
      <c r="G265" s="86"/>
      <c r="H265" s="89"/>
      <c r="I265" s="87"/>
      <c r="J265" s="70"/>
      <c r="K265" s="88"/>
      <c r="L265" s="88"/>
      <c r="M265" s="88"/>
      <c r="N265" s="88"/>
      <c r="O265" s="62"/>
      <c r="P265" s="62"/>
      <c r="Q265" s="63"/>
    </row>
    <row r="266" spans="2:17" x14ac:dyDescent="0.15">
      <c r="B266" s="62"/>
      <c r="C266" s="88"/>
      <c r="D266" s="88"/>
      <c r="E266" s="88"/>
      <c r="F266" s="62"/>
      <c r="G266" s="86"/>
      <c r="H266" s="89"/>
      <c r="I266" s="87"/>
      <c r="J266" s="70"/>
      <c r="K266" s="88"/>
      <c r="L266" s="88"/>
      <c r="M266" s="88"/>
      <c r="N266" s="88"/>
      <c r="O266" s="62"/>
      <c r="P266" s="62"/>
      <c r="Q266" s="63"/>
    </row>
    <row r="267" spans="2:17" x14ac:dyDescent="0.15">
      <c r="B267" s="62"/>
      <c r="C267" s="88"/>
      <c r="D267" s="88"/>
      <c r="E267" s="88"/>
      <c r="F267" s="62"/>
      <c r="G267" s="86"/>
      <c r="H267" s="89"/>
      <c r="I267" s="87"/>
      <c r="J267" s="70"/>
      <c r="K267" s="88"/>
      <c r="L267" s="88"/>
      <c r="M267" s="88"/>
      <c r="N267" s="88"/>
      <c r="O267" s="62"/>
      <c r="P267" s="62"/>
      <c r="Q267" s="63"/>
    </row>
    <row r="268" spans="2:17" x14ac:dyDescent="0.15">
      <c r="B268" s="62"/>
      <c r="C268" s="88"/>
      <c r="D268" s="88"/>
      <c r="E268" s="88"/>
      <c r="F268" s="62"/>
      <c r="G268" s="86"/>
      <c r="H268" s="89"/>
      <c r="I268" s="87"/>
      <c r="J268" s="70"/>
      <c r="K268" s="88"/>
      <c r="L268" s="88"/>
      <c r="M268" s="88"/>
      <c r="N268" s="88"/>
      <c r="O268" s="62"/>
      <c r="P268" s="62"/>
      <c r="Q268" s="63"/>
    </row>
    <row r="269" spans="2:17" x14ac:dyDescent="0.15">
      <c r="B269" s="62"/>
      <c r="C269" s="88"/>
      <c r="D269" s="88"/>
      <c r="E269" s="88"/>
      <c r="F269" s="62"/>
      <c r="G269" s="86"/>
      <c r="H269" s="89"/>
      <c r="I269" s="87"/>
      <c r="J269" s="70"/>
      <c r="K269" s="88"/>
      <c r="L269" s="88"/>
      <c r="M269" s="88"/>
      <c r="N269" s="88"/>
      <c r="O269" s="62"/>
      <c r="P269" s="62"/>
      <c r="Q269" s="63"/>
    </row>
    <row r="270" spans="2:17" x14ac:dyDescent="0.15">
      <c r="B270" s="62"/>
      <c r="C270" s="88"/>
      <c r="D270" s="88"/>
      <c r="E270" s="88"/>
      <c r="F270" s="62"/>
      <c r="G270" s="86"/>
      <c r="H270" s="89"/>
      <c r="I270" s="87"/>
      <c r="J270" s="70"/>
      <c r="K270" s="88"/>
      <c r="L270" s="88"/>
      <c r="M270" s="88"/>
      <c r="N270" s="88"/>
      <c r="O270" s="62"/>
      <c r="P270" s="62"/>
      <c r="Q270" s="63"/>
    </row>
    <row r="271" spans="2:17" x14ac:dyDescent="0.15">
      <c r="B271" s="62"/>
      <c r="C271" s="88"/>
      <c r="D271" s="88"/>
      <c r="E271" s="88"/>
      <c r="F271" s="62"/>
      <c r="G271" s="86"/>
      <c r="H271" s="89"/>
      <c r="I271" s="87"/>
      <c r="J271" s="70"/>
      <c r="K271" s="88"/>
      <c r="L271" s="88"/>
      <c r="M271" s="88"/>
      <c r="N271" s="88"/>
      <c r="O271" s="62"/>
      <c r="P271" s="62"/>
      <c r="Q271" s="63"/>
    </row>
    <row r="272" spans="2:17" x14ac:dyDescent="0.15">
      <c r="B272" s="62"/>
      <c r="C272" s="88"/>
      <c r="D272" s="88"/>
      <c r="E272" s="88"/>
      <c r="F272" s="62"/>
      <c r="G272" s="86"/>
      <c r="H272" s="89"/>
      <c r="I272" s="87"/>
      <c r="J272" s="70"/>
      <c r="K272" s="88"/>
      <c r="L272" s="88"/>
      <c r="M272" s="88"/>
      <c r="N272" s="88"/>
      <c r="O272" s="62"/>
      <c r="P272" s="62"/>
      <c r="Q272" s="63"/>
    </row>
    <row r="273" spans="2:17" x14ac:dyDescent="0.15">
      <c r="B273" s="62"/>
      <c r="C273" s="88"/>
      <c r="D273" s="88"/>
      <c r="E273" s="88"/>
      <c r="F273" s="62"/>
      <c r="G273" s="86"/>
      <c r="H273" s="89"/>
      <c r="I273" s="87"/>
      <c r="J273" s="70"/>
      <c r="K273" s="88"/>
      <c r="L273" s="88"/>
      <c r="M273" s="88"/>
      <c r="N273" s="88"/>
      <c r="O273" s="62"/>
      <c r="P273" s="62"/>
      <c r="Q273" s="63"/>
    </row>
    <row r="274" spans="2:17" x14ac:dyDescent="0.15">
      <c r="B274" s="62"/>
      <c r="C274" s="88"/>
      <c r="D274" s="88"/>
      <c r="E274" s="88"/>
      <c r="F274" s="62"/>
      <c r="G274" s="86"/>
      <c r="H274" s="89"/>
      <c r="I274" s="87"/>
      <c r="J274" s="70"/>
      <c r="K274" s="88"/>
      <c r="L274" s="88"/>
      <c r="M274" s="88"/>
      <c r="N274" s="88"/>
      <c r="O274" s="62"/>
      <c r="P274" s="62"/>
      <c r="Q274" s="63"/>
    </row>
    <row r="275" spans="2:17" x14ac:dyDescent="0.15">
      <c r="B275" s="62"/>
      <c r="C275" s="88"/>
      <c r="D275" s="88"/>
      <c r="E275" s="88"/>
      <c r="F275" s="62"/>
      <c r="G275" s="86"/>
      <c r="H275" s="89"/>
      <c r="I275" s="87"/>
      <c r="J275" s="70"/>
      <c r="K275" s="88"/>
      <c r="L275" s="88"/>
      <c r="M275" s="88"/>
      <c r="N275" s="88"/>
      <c r="O275" s="62"/>
      <c r="P275" s="62"/>
      <c r="Q275" s="63"/>
    </row>
    <row r="276" spans="2:17" x14ac:dyDescent="0.15">
      <c r="B276" s="62"/>
      <c r="C276" s="88"/>
      <c r="D276" s="88"/>
      <c r="E276" s="88"/>
      <c r="F276" s="62"/>
      <c r="G276" s="86"/>
      <c r="H276" s="89"/>
      <c r="I276" s="87"/>
      <c r="J276" s="70"/>
      <c r="K276" s="88"/>
      <c r="L276" s="88"/>
      <c r="M276" s="88"/>
      <c r="N276" s="88"/>
      <c r="O276" s="62"/>
      <c r="P276" s="62"/>
      <c r="Q276" s="63"/>
    </row>
    <row r="277" spans="2:17" x14ac:dyDescent="0.15">
      <c r="B277" s="62"/>
      <c r="C277" s="88"/>
      <c r="D277" s="88"/>
      <c r="E277" s="88"/>
      <c r="F277" s="62"/>
      <c r="G277" s="86"/>
      <c r="H277" s="89"/>
      <c r="I277" s="87"/>
      <c r="J277" s="70"/>
      <c r="K277" s="88"/>
      <c r="L277" s="88"/>
      <c r="M277" s="88"/>
      <c r="N277" s="88"/>
      <c r="O277" s="62"/>
      <c r="P277" s="62"/>
      <c r="Q277" s="63"/>
    </row>
    <row r="278" spans="2:17" x14ac:dyDescent="0.15">
      <c r="B278" s="62"/>
      <c r="C278" s="88"/>
      <c r="D278" s="88"/>
      <c r="E278" s="88"/>
      <c r="F278" s="62"/>
      <c r="G278" s="86"/>
      <c r="H278" s="89"/>
      <c r="I278" s="87"/>
      <c r="J278" s="70"/>
      <c r="K278" s="88"/>
      <c r="L278" s="88"/>
      <c r="M278" s="88"/>
      <c r="N278" s="88"/>
      <c r="O278" s="62"/>
      <c r="P278" s="62"/>
      <c r="Q278" s="63"/>
    </row>
    <row r="279" spans="2:17" x14ac:dyDescent="0.15">
      <c r="B279" s="62"/>
      <c r="C279" s="88"/>
      <c r="D279" s="88"/>
      <c r="E279" s="88"/>
      <c r="F279" s="62"/>
      <c r="G279" s="86"/>
      <c r="H279" s="89"/>
      <c r="I279" s="87"/>
      <c r="J279" s="70"/>
      <c r="K279" s="88"/>
      <c r="L279" s="88"/>
      <c r="M279" s="88"/>
      <c r="N279" s="88"/>
      <c r="O279" s="62"/>
      <c r="P279" s="62"/>
      <c r="Q279" s="63"/>
    </row>
    <row r="280" spans="2:17" x14ac:dyDescent="0.15">
      <c r="B280" s="62"/>
      <c r="C280" s="88"/>
      <c r="D280" s="88"/>
      <c r="E280" s="88"/>
      <c r="F280" s="62"/>
      <c r="G280" s="86"/>
      <c r="H280" s="89"/>
      <c r="I280" s="87"/>
      <c r="J280" s="70"/>
      <c r="K280" s="88"/>
      <c r="L280" s="88"/>
      <c r="M280" s="88"/>
      <c r="N280" s="88"/>
      <c r="O280" s="62"/>
      <c r="P280" s="62"/>
      <c r="Q280" s="63"/>
    </row>
    <row r="281" spans="2:17" x14ac:dyDescent="0.15">
      <c r="B281" s="62"/>
      <c r="C281" s="88"/>
      <c r="D281" s="88"/>
      <c r="E281" s="88"/>
      <c r="F281" s="62"/>
      <c r="G281" s="86"/>
      <c r="H281" s="89"/>
      <c r="I281" s="87"/>
      <c r="J281" s="70"/>
      <c r="K281" s="88"/>
      <c r="L281" s="88"/>
      <c r="M281" s="88"/>
      <c r="N281" s="88"/>
      <c r="O281" s="62"/>
      <c r="P281" s="62"/>
      <c r="Q281" s="63"/>
    </row>
    <row r="282" spans="2:17" x14ac:dyDescent="0.15">
      <c r="B282" s="62"/>
      <c r="C282" s="88"/>
      <c r="D282" s="88"/>
      <c r="E282" s="88"/>
      <c r="F282" s="62"/>
      <c r="G282" s="86"/>
      <c r="H282" s="89"/>
      <c r="I282" s="87"/>
      <c r="J282" s="70"/>
      <c r="K282" s="88"/>
      <c r="L282" s="88"/>
      <c r="M282" s="88"/>
      <c r="N282" s="88"/>
      <c r="O282" s="62"/>
      <c r="P282" s="62"/>
      <c r="Q282" s="63"/>
    </row>
    <row r="283" spans="2:17" x14ac:dyDescent="0.15">
      <c r="B283" s="62"/>
      <c r="C283" s="88"/>
      <c r="D283" s="88"/>
      <c r="E283" s="88"/>
      <c r="F283" s="62"/>
      <c r="G283" s="86"/>
      <c r="H283" s="89"/>
      <c r="I283" s="87"/>
      <c r="J283" s="70"/>
      <c r="K283" s="88"/>
      <c r="L283" s="88"/>
      <c r="M283" s="88"/>
      <c r="N283" s="88"/>
      <c r="O283" s="62"/>
      <c r="P283" s="62"/>
      <c r="Q283" s="63"/>
    </row>
    <row r="284" spans="2:17" x14ac:dyDescent="0.15">
      <c r="B284" s="62"/>
      <c r="C284" s="88"/>
      <c r="D284" s="88"/>
      <c r="E284" s="88"/>
      <c r="F284" s="62"/>
      <c r="G284" s="86"/>
      <c r="H284" s="89"/>
      <c r="I284" s="87"/>
      <c r="J284" s="70"/>
      <c r="K284" s="88"/>
      <c r="L284" s="88"/>
      <c r="M284" s="88"/>
      <c r="N284" s="88"/>
      <c r="O284" s="62"/>
      <c r="P284" s="62"/>
      <c r="Q284" s="63"/>
    </row>
    <row r="285" spans="2:17" x14ac:dyDescent="0.15">
      <c r="B285" s="62"/>
      <c r="C285" s="88"/>
      <c r="D285" s="88"/>
      <c r="E285" s="88"/>
      <c r="F285" s="62"/>
      <c r="G285" s="86"/>
      <c r="H285" s="89"/>
      <c r="I285" s="87"/>
      <c r="J285" s="70"/>
      <c r="K285" s="88"/>
      <c r="L285" s="88"/>
      <c r="M285" s="88"/>
      <c r="N285" s="88"/>
      <c r="O285" s="62"/>
      <c r="P285" s="62"/>
      <c r="Q285" s="63"/>
    </row>
    <row r="286" spans="2:17" x14ac:dyDescent="0.15">
      <c r="B286" s="62"/>
      <c r="C286" s="88"/>
      <c r="D286" s="88"/>
      <c r="E286" s="88"/>
      <c r="F286" s="62"/>
      <c r="G286" s="86"/>
      <c r="H286" s="89"/>
      <c r="I286" s="87"/>
      <c r="J286" s="70"/>
      <c r="K286" s="88"/>
      <c r="L286" s="88"/>
      <c r="M286" s="88"/>
      <c r="N286" s="88"/>
      <c r="O286" s="62"/>
      <c r="P286" s="62"/>
      <c r="Q286" s="63"/>
    </row>
    <row r="287" spans="2:17" x14ac:dyDescent="0.15">
      <c r="B287" s="62"/>
      <c r="C287" s="88"/>
      <c r="D287" s="88"/>
      <c r="E287" s="88"/>
      <c r="F287" s="62"/>
      <c r="G287" s="86"/>
      <c r="H287" s="89"/>
      <c r="I287" s="87"/>
      <c r="J287" s="70"/>
      <c r="K287" s="88"/>
      <c r="L287" s="88"/>
      <c r="M287" s="88"/>
      <c r="N287" s="88"/>
      <c r="O287" s="62"/>
      <c r="P287" s="62"/>
      <c r="Q287" s="63"/>
    </row>
    <row r="288" spans="2:17" x14ac:dyDescent="0.15">
      <c r="B288" s="62"/>
      <c r="C288" s="88"/>
      <c r="D288" s="88"/>
      <c r="E288" s="88"/>
      <c r="F288" s="62"/>
      <c r="G288" s="86"/>
      <c r="H288" s="89"/>
      <c r="I288" s="87"/>
      <c r="J288" s="70"/>
      <c r="K288" s="88"/>
      <c r="L288" s="88"/>
      <c r="M288" s="88"/>
      <c r="N288" s="88"/>
      <c r="O288" s="62"/>
      <c r="P288" s="62"/>
      <c r="Q288" s="63"/>
    </row>
    <row r="289" spans="2:17" x14ac:dyDescent="0.15">
      <c r="B289" s="62"/>
      <c r="C289" s="88"/>
      <c r="D289" s="88"/>
      <c r="E289" s="88"/>
      <c r="F289" s="62"/>
      <c r="G289" s="86"/>
      <c r="H289" s="89"/>
      <c r="I289" s="87"/>
      <c r="J289" s="70"/>
      <c r="K289" s="88"/>
      <c r="L289" s="88"/>
      <c r="M289" s="88"/>
      <c r="N289" s="88"/>
      <c r="O289" s="62"/>
      <c r="P289" s="62"/>
      <c r="Q289" s="63"/>
    </row>
    <row r="290" spans="2:17" x14ac:dyDescent="0.15">
      <c r="B290" s="62"/>
      <c r="C290" s="88"/>
      <c r="D290" s="88"/>
      <c r="E290" s="88"/>
      <c r="F290" s="62"/>
      <c r="G290" s="86"/>
      <c r="H290" s="89"/>
      <c r="I290" s="87"/>
      <c r="J290" s="70"/>
      <c r="K290" s="88"/>
      <c r="L290" s="88"/>
      <c r="M290" s="88"/>
      <c r="N290" s="88"/>
      <c r="O290" s="62"/>
      <c r="P290" s="62"/>
      <c r="Q290" s="63"/>
    </row>
    <row r="291" spans="2:17" x14ac:dyDescent="0.15">
      <c r="B291" s="62"/>
      <c r="C291" s="88"/>
      <c r="D291" s="88"/>
      <c r="E291" s="88"/>
      <c r="F291" s="62"/>
      <c r="G291" s="86"/>
      <c r="H291" s="89"/>
      <c r="I291" s="87"/>
      <c r="J291" s="70"/>
      <c r="K291" s="88"/>
      <c r="L291" s="88"/>
      <c r="M291" s="88"/>
      <c r="N291" s="88"/>
      <c r="O291" s="62"/>
      <c r="P291" s="62"/>
      <c r="Q291" s="63"/>
    </row>
    <row r="292" spans="2:17" x14ac:dyDescent="0.15">
      <c r="B292" s="62"/>
      <c r="C292" s="88"/>
      <c r="D292" s="88"/>
      <c r="E292" s="88"/>
      <c r="F292" s="62"/>
      <c r="G292" s="86"/>
      <c r="H292" s="89"/>
      <c r="I292" s="87"/>
      <c r="J292" s="70"/>
      <c r="K292" s="88"/>
      <c r="L292" s="88"/>
      <c r="M292" s="88"/>
      <c r="N292" s="88"/>
      <c r="O292" s="62"/>
      <c r="P292" s="62"/>
      <c r="Q292" s="63"/>
    </row>
    <row r="293" spans="2:17" x14ac:dyDescent="0.15">
      <c r="B293" s="62"/>
      <c r="C293" s="88"/>
      <c r="D293" s="88"/>
      <c r="E293" s="88"/>
      <c r="F293" s="62"/>
      <c r="G293" s="86"/>
      <c r="H293" s="89"/>
      <c r="I293" s="87"/>
      <c r="J293" s="70"/>
      <c r="K293" s="88"/>
      <c r="L293" s="88"/>
      <c r="M293" s="88"/>
      <c r="N293" s="88"/>
      <c r="O293" s="62"/>
      <c r="P293" s="62"/>
      <c r="Q293" s="63"/>
    </row>
    <row r="294" spans="2:17" x14ac:dyDescent="0.15">
      <c r="B294" s="62"/>
      <c r="C294" s="88"/>
      <c r="D294" s="88"/>
      <c r="E294" s="88"/>
      <c r="F294" s="62"/>
      <c r="G294" s="86"/>
      <c r="H294" s="89"/>
      <c r="I294" s="87"/>
      <c r="J294" s="70"/>
      <c r="K294" s="88"/>
      <c r="L294" s="88"/>
      <c r="M294" s="88"/>
      <c r="N294" s="88"/>
      <c r="O294" s="62"/>
      <c r="P294" s="62"/>
      <c r="Q294" s="63"/>
    </row>
    <row r="295" spans="2:17" x14ac:dyDescent="0.15">
      <c r="B295" s="62"/>
      <c r="C295" s="88"/>
      <c r="D295" s="88"/>
      <c r="E295" s="88"/>
      <c r="F295" s="62"/>
      <c r="G295" s="86"/>
      <c r="H295" s="89"/>
      <c r="I295" s="87"/>
      <c r="J295" s="70"/>
      <c r="K295" s="88"/>
      <c r="L295" s="88"/>
      <c r="M295" s="88"/>
      <c r="N295" s="88"/>
      <c r="O295" s="62"/>
      <c r="P295" s="62"/>
      <c r="Q295" s="63"/>
    </row>
    <row r="296" spans="2:17" x14ac:dyDescent="0.15">
      <c r="B296" s="62"/>
      <c r="C296" s="88"/>
      <c r="D296" s="88"/>
      <c r="E296" s="88"/>
      <c r="F296" s="62"/>
      <c r="G296" s="86"/>
      <c r="H296" s="89"/>
      <c r="I296" s="87"/>
      <c r="J296" s="70"/>
      <c r="K296" s="88"/>
      <c r="L296" s="88"/>
      <c r="M296" s="88"/>
      <c r="N296" s="88"/>
      <c r="O296" s="62"/>
      <c r="P296" s="62"/>
      <c r="Q296" s="63"/>
    </row>
    <row r="297" spans="2:17" x14ac:dyDescent="0.15">
      <c r="B297" s="62"/>
      <c r="C297" s="88"/>
      <c r="D297" s="88"/>
      <c r="E297" s="88"/>
      <c r="F297" s="62"/>
      <c r="G297" s="86"/>
      <c r="H297" s="89"/>
      <c r="I297" s="87"/>
      <c r="J297" s="70"/>
      <c r="K297" s="88"/>
      <c r="L297" s="88"/>
      <c r="M297" s="88"/>
      <c r="N297" s="88"/>
      <c r="O297" s="62"/>
      <c r="P297" s="62"/>
      <c r="Q297" s="63"/>
    </row>
    <row r="298" spans="2:17" x14ac:dyDescent="0.15">
      <c r="B298" s="62"/>
      <c r="C298" s="88"/>
      <c r="D298" s="88"/>
      <c r="E298" s="88"/>
      <c r="F298" s="62"/>
      <c r="G298" s="86"/>
      <c r="H298" s="89"/>
      <c r="I298" s="87"/>
      <c r="J298" s="70"/>
      <c r="K298" s="88"/>
      <c r="L298" s="88"/>
      <c r="M298" s="88"/>
      <c r="N298" s="88"/>
      <c r="O298" s="62"/>
      <c r="P298" s="62"/>
      <c r="Q298" s="63"/>
    </row>
    <row r="299" spans="2:17" x14ac:dyDescent="0.15">
      <c r="B299" s="62"/>
      <c r="C299" s="88"/>
      <c r="D299" s="88"/>
      <c r="E299" s="88"/>
      <c r="F299" s="62"/>
      <c r="G299" s="86"/>
      <c r="H299" s="89"/>
      <c r="I299" s="87"/>
      <c r="J299" s="70"/>
      <c r="K299" s="88"/>
      <c r="L299" s="88"/>
      <c r="M299" s="88"/>
      <c r="N299" s="88"/>
      <c r="O299" s="62"/>
      <c r="P299" s="62"/>
      <c r="Q299" s="63"/>
    </row>
    <row r="300" spans="2:17" x14ac:dyDescent="0.15">
      <c r="B300" s="62"/>
      <c r="C300" s="88"/>
      <c r="D300" s="88"/>
      <c r="E300" s="88"/>
      <c r="F300" s="62"/>
      <c r="G300" s="86"/>
      <c r="H300" s="89"/>
      <c r="I300" s="87"/>
      <c r="J300" s="70"/>
      <c r="K300" s="88"/>
      <c r="L300" s="88"/>
      <c r="M300" s="88"/>
      <c r="N300" s="88"/>
      <c r="O300" s="62"/>
      <c r="P300" s="62"/>
      <c r="Q300" s="63"/>
    </row>
    <row r="301" spans="2:17" x14ac:dyDescent="0.15">
      <c r="B301" s="62"/>
      <c r="C301" s="88"/>
      <c r="D301" s="88"/>
      <c r="E301" s="88"/>
      <c r="F301" s="62"/>
      <c r="G301" s="86"/>
      <c r="H301" s="89"/>
      <c r="I301" s="87"/>
      <c r="J301" s="70"/>
      <c r="K301" s="88"/>
      <c r="L301" s="88"/>
      <c r="M301" s="88"/>
      <c r="N301" s="88"/>
      <c r="O301" s="62"/>
      <c r="P301" s="62"/>
      <c r="Q301" s="63"/>
    </row>
    <row r="302" spans="2:17" x14ac:dyDescent="0.15">
      <c r="B302" s="62"/>
      <c r="C302" s="88"/>
      <c r="D302" s="88"/>
      <c r="E302" s="88"/>
      <c r="F302" s="62"/>
      <c r="G302" s="86"/>
      <c r="H302" s="89"/>
      <c r="I302" s="87"/>
      <c r="J302" s="70"/>
      <c r="K302" s="88"/>
      <c r="L302" s="88"/>
      <c r="M302" s="88"/>
      <c r="N302" s="88"/>
      <c r="O302" s="62"/>
      <c r="P302" s="62"/>
      <c r="Q302" s="63"/>
    </row>
    <row r="303" spans="2:17" x14ac:dyDescent="0.15">
      <c r="B303" s="62"/>
      <c r="C303" s="88"/>
      <c r="D303" s="88"/>
      <c r="E303" s="88"/>
      <c r="F303" s="62"/>
      <c r="G303" s="86"/>
      <c r="H303" s="89"/>
      <c r="I303" s="87"/>
      <c r="J303" s="70"/>
      <c r="K303" s="88"/>
      <c r="L303" s="88"/>
      <c r="M303" s="88"/>
      <c r="N303" s="88"/>
      <c r="O303" s="62"/>
      <c r="P303" s="62"/>
      <c r="Q303" s="63"/>
    </row>
    <row r="304" spans="2:17" x14ac:dyDescent="0.15">
      <c r="B304" s="62"/>
      <c r="C304" s="88"/>
      <c r="D304" s="88"/>
      <c r="E304" s="88"/>
      <c r="F304" s="62"/>
      <c r="G304" s="86"/>
      <c r="H304" s="89"/>
      <c r="I304" s="87"/>
      <c r="J304" s="70"/>
      <c r="K304" s="88"/>
      <c r="L304" s="88"/>
      <c r="M304" s="88"/>
      <c r="N304" s="88"/>
      <c r="O304" s="62"/>
      <c r="P304" s="62"/>
      <c r="Q304" s="63"/>
    </row>
    <row r="305" spans="2:17" x14ac:dyDescent="0.15">
      <c r="B305" s="62"/>
      <c r="C305" s="88"/>
      <c r="D305" s="88"/>
      <c r="E305" s="88"/>
      <c r="F305" s="62"/>
      <c r="G305" s="86"/>
      <c r="H305" s="89"/>
      <c r="I305" s="87"/>
      <c r="J305" s="70"/>
      <c r="K305" s="88"/>
      <c r="L305" s="88"/>
      <c r="M305" s="88"/>
      <c r="N305" s="88"/>
      <c r="O305" s="62"/>
      <c r="P305" s="62"/>
      <c r="Q305" s="63"/>
    </row>
    <row r="306" spans="2:17" x14ac:dyDescent="0.15">
      <c r="B306" s="62"/>
      <c r="C306" s="88"/>
      <c r="D306" s="88"/>
      <c r="E306" s="88"/>
      <c r="F306" s="62"/>
      <c r="G306" s="86"/>
      <c r="H306" s="89"/>
      <c r="I306" s="87"/>
      <c r="J306" s="70"/>
      <c r="K306" s="88"/>
      <c r="L306" s="88"/>
      <c r="M306" s="88"/>
      <c r="N306" s="88"/>
      <c r="O306" s="62"/>
      <c r="P306" s="62"/>
      <c r="Q306" s="63"/>
    </row>
    <row r="307" spans="2:17" x14ac:dyDescent="0.15">
      <c r="B307" s="62"/>
      <c r="C307" s="88"/>
      <c r="D307" s="88"/>
      <c r="E307" s="88"/>
      <c r="F307" s="62"/>
      <c r="G307" s="86"/>
      <c r="H307" s="89"/>
      <c r="I307" s="87"/>
      <c r="J307" s="70"/>
      <c r="K307" s="88"/>
      <c r="L307" s="88"/>
      <c r="M307" s="88"/>
      <c r="N307" s="88"/>
      <c r="O307" s="62"/>
      <c r="P307" s="62"/>
      <c r="Q307" s="63"/>
    </row>
    <row r="308" spans="2:17" x14ac:dyDescent="0.15">
      <c r="B308" s="62"/>
      <c r="C308" s="88"/>
      <c r="D308" s="88"/>
      <c r="E308" s="88"/>
      <c r="F308" s="62"/>
      <c r="G308" s="86"/>
      <c r="H308" s="89"/>
      <c r="I308" s="87"/>
      <c r="J308" s="70"/>
      <c r="K308" s="88"/>
      <c r="L308" s="88"/>
      <c r="M308" s="88"/>
      <c r="N308" s="88"/>
      <c r="O308" s="62"/>
      <c r="P308" s="62"/>
      <c r="Q308" s="63"/>
    </row>
    <row r="309" spans="2:17" x14ac:dyDescent="0.15">
      <c r="B309" s="62"/>
      <c r="C309" s="88"/>
      <c r="D309" s="88"/>
      <c r="E309" s="88"/>
      <c r="F309" s="62"/>
      <c r="G309" s="86"/>
      <c r="H309" s="89"/>
      <c r="I309" s="87"/>
      <c r="J309" s="70"/>
      <c r="K309" s="88"/>
      <c r="L309" s="88"/>
      <c r="M309" s="88"/>
      <c r="N309" s="88"/>
      <c r="O309" s="62"/>
      <c r="P309" s="62"/>
      <c r="Q309" s="63"/>
    </row>
    <row r="310" spans="2:17" x14ac:dyDescent="0.15">
      <c r="B310" s="62"/>
      <c r="C310" s="88"/>
      <c r="D310" s="88"/>
      <c r="E310" s="88"/>
      <c r="F310" s="62"/>
      <c r="G310" s="86"/>
      <c r="H310" s="89"/>
      <c r="I310" s="87"/>
      <c r="J310" s="70"/>
      <c r="K310" s="88"/>
      <c r="L310" s="88"/>
      <c r="M310" s="88"/>
      <c r="N310" s="88"/>
      <c r="O310" s="62"/>
      <c r="P310" s="62"/>
      <c r="Q310" s="63"/>
    </row>
  </sheetData>
  <mergeCells count="270">
    <mergeCell ref="K2:N2"/>
    <mergeCell ref="O2:O3"/>
    <mergeCell ref="P2:P3"/>
    <mergeCell ref="K4:M4"/>
    <mergeCell ref="K5:M5"/>
    <mergeCell ref="K6:M6"/>
    <mergeCell ref="K7:M7"/>
    <mergeCell ref="A1:P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C4:C24"/>
    <mergeCell ref="D4:D24"/>
    <mergeCell ref="E4:E24"/>
    <mergeCell ref="K8:M8"/>
    <mergeCell ref="K9:M9"/>
    <mergeCell ref="K10:M10"/>
    <mergeCell ref="K11:M11"/>
    <mergeCell ref="K12:M12"/>
    <mergeCell ref="K13:M13"/>
    <mergeCell ref="K20:M20"/>
    <mergeCell ref="K21:M21"/>
    <mergeCell ref="K22:M22"/>
    <mergeCell ref="K23:M23"/>
    <mergeCell ref="K24:M24"/>
    <mergeCell ref="K25:M25"/>
    <mergeCell ref="K14:M14"/>
    <mergeCell ref="K15:M15"/>
    <mergeCell ref="K16:M16"/>
    <mergeCell ref="K17:M17"/>
    <mergeCell ref="K18:M18"/>
    <mergeCell ref="K19:M19"/>
    <mergeCell ref="C26:C49"/>
    <mergeCell ref="D26:D49"/>
    <mergeCell ref="E26:E49"/>
    <mergeCell ref="K26:M26"/>
    <mergeCell ref="K27:M27"/>
    <mergeCell ref="K28:M28"/>
    <mergeCell ref="K29:M29"/>
    <mergeCell ref="K30:M30"/>
    <mergeCell ref="K31:M31"/>
    <mergeCell ref="K32:M32"/>
    <mergeCell ref="K45:M45"/>
    <mergeCell ref="K46:M46"/>
    <mergeCell ref="K47:M47"/>
    <mergeCell ref="K48:M48"/>
    <mergeCell ref="K49:M49"/>
    <mergeCell ref="K50:M50"/>
    <mergeCell ref="K39:M39"/>
    <mergeCell ref="K40:M40"/>
    <mergeCell ref="K41:M41"/>
    <mergeCell ref="K42:M42"/>
    <mergeCell ref="K43:M43"/>
    <mergeCell ref="K44:M44"/>
    <mergeCell ref="K58:M58"/>
    <mergeCell ref="K33:M33"/>
    <mergeCell ref="K34:M34"/>
    <mergeCell ref="K35:M35"/>
    <mergeCell ref="K36:M36"/>
    <mergeCell ref="K37:M37"/>
    <mergeCell ref="K38:M38"/>
    <mergeCell ref="C51:C62"/>
    <mergeCell ref="D51:D62"/>
    <mergeCell ref="E51:E62"/>
    <mergeCell ref="K51:M51"/>
    <mergeCell ref="K52:M52"/>
    <mergeCell ref="K53:M53"/>
    <mergeCell ref="K54:M54"/>
    <mergeCell ref="K55:M55"/>
    <mergeCell ref="K56:M56"/>
    <mergeCell ref="K57:M57"/>
    <mergeCell ref="K81:M81"/>
    <mergeCell ref="K82:M82"/>
    <mergeCell ref="K71:M71"/>
    <mergeCell ref="K72:M72"/>
    <mergeCell ref="K73:M73"/>
    <mergeCell ref="K74:M74"/>
    <mergeCell ref="K75:M75"/>
    <mergeCell ref="K76:M76"/>
    <mergeCell ref="K59:M59"/>
    <mergeCell ref="K60:M60"/>
    <mergeCell ref="K61:M61"/>
    <mergeCell ref="K62:M62"/>
    <mergeCell ref="K63:M63"/>
    <mergeCell ref="B90:B103"/>
    <mergeCell ref="B104:I104"/>
    <mergeCell ref="A89:B89"/>
    <mergeCell ref="K89:M89"/>
    <mergeCell ref="K83:M83"/>
    <mergeCell ref="K84:M84"/>
    <mergeCell ref="K85:M85"/>
    <mergeCell ref="K86:M86"/>
    <mergeCell ref="K87:M87"/>
    <mergeCell ref="K88:M88"/>
    <mergeCell ref="C64:C87"/>
    <mergeCell ref="D64:D87"/>
    <mergeCell ref="E64:E87"/>
    <mergeCell ref="K64:M64"/>
    <mergeCell ref="K65:M65"/>
    <mergeCell ref="K66:M66"/>
    <mergeCell ref="K67:M67"/>
    <mergeCell ref="K68:M68"/>
    <mergeCell ref="K69:M69"/>
    <mergeCell ref="K70:M70"/>
    <mergeCell ref="K77:M77"/>
    <mergeCell ref="K78:M78"/>
    <mergeCell ref="K79:M79"/>
    <mergeCell ref="K80:M80"/>
    <mergeCell ref="C105:C113"/>
    <mergeCell ref="D105:D113"/>
    <mergeCell ref="E90:E103"/>
    <mergeCell ref="K90:M90"/>
    <mergeCell ref="C90:C103"/>
    <mergeCell ref="D90:D103"/>
    <mergeCell ref="E105:E113"/>
    <mergeCell ref="K105:M105"/>
    <mergeCell ref="E115:E128"/>
    <mergeCell ref="K115:M115"/>
    <mergeCell ref="O90:O103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O105:O113"/>
    <mergeCell ref="K106:M106"/>
    <mergeCell ref="K107:M107"/>
    <mergeCell ref="K108:M108"/>
    <mergeCell ref="K109:M109"/>
    <mergeCell ref="K110:M110"/>
    <mergeCell ref="K111:M111"/>
    <mergeCell ref="K112:M112"/>
    <mergeCell ref="K113:M113"/>
    <mergeCell ref="D137:D141"/>
    <mergeCell ref="C130:C135"/>
    <mergeCell ref="D130:D135"/>
    <mergeCell ref="E130:E135"/>
    <mergeCell ref="O115:O128"/>
    <mergeCell ref="K116:M116"/>
    <mergeCell ref="K117:M117"/>
    <mergeCell ref="K118:M118"/>
    <mergeCell ref="K119:M119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30:M130"/>
    <mergeCell ref="C115:C128"/>
    <mergeCell ref="D115:D128"/>
    <mergeCell ref="O130:O135"/>
    <mergeCell ref="K131:M131"/>
    <mergeCell ref="K132:M132"/>
    <mergeCell ref="K133:M133"/>
    <mergeCell ref="K134:M134"/>
    <mergeCell ref="K135:M135"/>
    <mergeCell ref="E137:E141"/>
    <mergeCell ref="K137:M137"/>
    <mergeCell ref="O137:O141"/>
    <mergeCell ref="K138:M138"/>
    <mergeCell ref="K139:M139"/>
    <mergeCell ref="K140:M140"/>
    <mergeCell ref="K141:M141"/>
    <mergeCell ref="O143:O149"/>
    <mergeCell ref="K144:N144"/>
    <mergeCell ref="K145:M145"/>
    <mergeCell ref="K146:M146"/>
    <mergeCell ref="K147:M147"/>
    <mergeCell ref="K148:M148"/>
    <mergeCell ref="K149:M149"/>
    <mergeCell ref="F151:I151"/>
    <mergeCell ref="J151:N151"/>
    <mergeCell ref="K143:N143"/>
    <mergeCell ref="B137:B141"/>
    <mergeCell ref="B142:I142"/>
    <mergeCell ref="K142:M142"/>
    <mergeCell ref="K150:N150"/>
    <mergeCell ref="B143:B149"/>
    <mergeCell ref="B150:I150"/>
    <mergeCell ref="A88:I88"/>
    <mergeCell ref="A25:I25"/>
    <mergeCell ref="A50:I50"/>
    <mergeCell ref="A63:I63"/>
    <mergeCell ref="K104:M104"/>
    <mergeCell ref="B105:B113"/>
    <mergeCell ref="B114:I114"/>
    <mergeCell ref="K114:M114"/>
    <mergeCell ref="K129:M129"/>
    <mergeCell ref="B115:B128"/>
    <mergeCell ref="B129:I129"/>
    <mergeCell ref="B130:B135"/>
    <mergeCell ref="B136:I136"/>
    <mergeCell ref="K136:M136"/>
    <mergeCell ref="C143:C149"/>
    <mergeCell ref="D143:D149"/>
    <mergeCell ref="E143:E149"/>
    <mergeCell ref="C137:C141"/>
    <mergeCell ref="K152:M156"/>
    <mergeCell ref="O152:O156"/>
    <mergeCell ref="B157:I157"/>
    <mergeCell ref="K157:N157"/>
    <mergeCell ref="B158:B161"/>
    <mergeCell ref="C158:C161"/>
    <mergeCell ref="D158:D161"/>
    <mergeCell ref="E158:E161"/>
    <mergeCell ref="K158:L158"/>
    <mergeCell ref="K159:L159"/>
    <mergeCell ref="K160:L160"/>
    <mergeCell ref="K161:L161"/>
    <mergeCell ref="B152:B156"/>
    <mergeCell ref="C152:C156"/>
    <mergeCell ref="D152:D156"/>
    <mergeCell ref="E152:E156"/>
    <mergeCell ref="F152:F156"/>
    <mergeCell ref="J152:J156"/>
    <mergeCell ref="B162:I162"/>
    <mergeCell ref="K162:L162"/>
    <mergeCell ref="K163:L163"/>
    <mergeCell ref="K164:M164"/>
    <mergeCell ref="K165:M165"/>
    <mergeCell ref="K166:M166"/>
    <mergeCell ref="K167:L167"/>
    <mergeCell ref="B167:I167"/>
    <mergeCell ref="B163:B166"/>
    <mergeCell ref="C163:C166"/>
    <mergeCell ref="D163:D166"/>
    <mergeCell ref="E163:E166"/>
    <mergeCell ref="O168:O169"/>
    <mergeCell ref="B172:B179"/>
    <mergeCell ref="C172:C179"/>
    <mergeCell ref="D172:D179"/>
    <mergeCell ref="E172:E179"/>
    <mergeCell ref="K172:M172"/>
    <mergeCell ref="B168:B170"/>
    <mergeCell ref="C168:C170"/>
    <mergeCell ref="D168:D170"/>
    <mergeCell ref="E168:E170"/>
    <mergeCell ref="K168:M168"/>
    <mergeCell ref="K169:M169"/>
    <mergeCell ref="K170:M170"/>
    <mergeCell ref="B171:I171"/>
    <mergeCell ref="K171:M171"/>
    <mergeCell ref="F181:I181"/>
    <mergeCell ref="B180:I180"/>
    <mergeCell ref="K180:M180"/>
    <mergeCell ref="K178:N178"/>
    <mergeCell ref="K179:N179"/>
    <mergeCell ref="K177:M177"/>
    <mergeCell ref="K173:M173"/>
    <mergeCell ref="K176:M176"/>
    <mergeCell ref="K174:M174"/>
    <mergeCell ref="K175:M175"/>
  </mergeCells>
  <phoneticPr fontId="3" type="noConversion"/>
  <conditionalFormatting sqref="G4:G8">
    <cfRule type="duplicateValues" dxfId="5" priority="1" stopIfTrue="1"/>
  </conditionalFormatting>
  <conditionalFormatting sqref="G9:G24">
    <cfRule type="duplicateValues" dxfId="4" priority="2" stopIfTrue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0"/>
  <sheetViews>
    <sheetView view="pageBreakPreview" topLeftCell="B1" zoomScale="90" zoomScaleNormal="100" zoomScaleSheetLayoutView="90" workbookViewId="0">
      <pane ySplit="3" topLeftCell="A178" activePane="bottomLeft" state="frozen"/>
      <selection activeCell="B157" sqref="B157:J157"/>
      <selection pane="bottomLeft" activeCell="B157" sqref="B157:J157"/>
    </sheetView>
  </sheetViews>
  <sheetFormatPr defaultRowHeight="14.25" x14ac:dyDescent="0.15"/>
  <cols>
    <col min="1" max="1" width="5.25" style="1" hidden="1" customWidth="1"/>
    <col min="2" max="2" width="5.75" style="7" customWidth="1"/>
    <col min="3" max="3" width="6.125" style="7" customWidth="1"/>
    <col min="4" max="4" width="6.25" style="7" customWidth="1"/>
    <col min="5" max="5" width="6" style="7" customWidth="1"/>
    <col min="6" max="6" width="10.25" style="7" customWidth="1"/>
    <col min="7" max="7" width="13" style="7" hidden="1" customWidth="1"/>
    <col min="8" max="8" width="47.25" style="140" customWidth="1"/>
    <col min="9" max="9" width="5.5" style="141" customWidth="1"/>
    <col min="10" max="10" width="4.75" style="11" customWidth="1"/>
    <col min="11" max="14" width="5.375" style="7" customWidth="1"/>
    <col min="15" max="15" width="12.125" style="7" customWidth="1"/>
    <col min="16" max="16" width="11.375" style="6" hidden="1" customWidth="1"/>
    <col min="17" max="16384" width="9" style="1"/>
  </cols>
  <sheetData>
    <row r="1" spans="1:16" ht="36.6" customHeight="1" x14ac:dyDescent="0.15">
      <c r="A1" s="274" t="s">
        <v>230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2" customFormat="1" ht="21" customHeight="1" x14ac:dyDescent="0.15">
      <c r="A2" s="273" t="s">
        <v>0</v>
      </c>
      <c r="B2" s="270" t="s">
        <v>1</v>
      </c>
      <c r="C2" s="270" t="s">
        <v>184</v>
      </c>
      <c r="D2" s="270" t="s">
        <v>177</v>
      </c>
      <c r="E2" s="270"/>
      <c r="F2" s="270" t="s">
        <v>2</v>
      </c>
      <c r="G2" s="270" t="s">
        <v>3</v>
      </c>
      <c r="H2" s="283" t="s">
        <v>4</v>
      </c>
      <c r="I2" s="283" t="s">
        <v>5</v>
      </c>
      <c r="J2" s="270" t="s">
        <v>6</v>
      </c>
      <c r="K2" s="270" t="s">
        <v>7</v>
      </c>
      <c r="L2" s="270"/>
      <c r="M2" s="270"/>
      <c r="N2" s="270"/>
      <c r="O2" s="270" t="s">
        <v>8</v>
      </c>
      <c r="P2" s="273" t="s">
        <v>9</v>
      </c>
    </row>
    <row r="3" spans="1:16" s="2" customFormat="1" ht="39.75" customHeight="1" x14ac:dyDescent="0.15">
      <c r="A3" s="273"/>
      <c r="B3" s="270"/>
      <c r="C3" s="270"/>
      <c r="D3" s="25" t="s">
        <v>10</v>
      </c>
      <c r="E3" s="25" t="s">
        <v>11</v>
      </c>
      <c r="F3" s="270"/>
      <c r="G3" s="270"/>
      <c r="H3" s="283"/>
      <c r="I3" s="283"/>
      <c r="J3" s="270"/>
      <c r="K3" s="25" t="s">
        <v>12</v>
      </c>
      <c r="L3" s="25" t="s">
        <v>13</v>
      </c>
      <c r="M3" s="25" t="s">
        <v>14</v>
      </c>
      <c r="N3" s="25" t="s">
        <v>15</v>
      </c>
      <c r="O3" s="270"/>
      <c r="P3" s="273"/>
    </row>
    <row r="4" spans="1:16" s="3" customFormat="1" ht="57.75" customHeight="1" x14ac:dyDescent="0.15">
      <c r="A4" s="26">
        <v>1</v>
      </c>
      <c r="B4" s="244" t="s">
        <v>16</v>
      </c>
      <c r="C4" s="244">
        <v>3783</v>
      </c>
      <c r="D4" s="244">
        <v>105</v>
      </c>
      <c r="E4" s="202">
        <v>4</v>
      </c>
      <c r="F4" s="26" t="s">
        <v>17</v>
      </c>
      <c r="G4" s="26" t="s">
        <v>18</v>
      </c>
      <c r="H4" s="28" t="s">
        <v>19</v>
      </c>
      <c r="I4" s="29" t="s">
        <v>250</v>
      </c>
      <c r="J4" s="25">
        <v>14</v>
      </c>
      <c r="K4" s="270">
        <f>J4</f>
        <v>14</v>
      </c>
      <c r="L4" s="270"/>
      <c r="M4" s="270"/>
      <c r="N4" s="26">
        <v>0</v>
      </c>
      <c r="O4" s="26"/>
      <c r="P4" s="26"/>
    </row>
    <row r="5" spans="1:16" s="4" customFormat="1" ht="59.25" customHeight="1" x14ac:dyDescent="0.15">
      <c r="A5" s="26">
        <v>2</v>
      </c>
      <c r="B5" s="244"/>
      <c r="C5" s="244"/>
      <c r="D5" s="244"/>
      <c r="E5" s="203"/>
      <c r="F5" s="26" t="s">
        <v>17</v>
      </c>
      <c r="G5" s="26" t="s">
        <v>21</v>
      </c>
      <c r="H5" s="28" t="s">
        <v>22</v>
      </c>
      <c r="I5" s="29" t="s">
        <v>250</v>
      </c>
      <c r="J5" s="25">
        <v>8</v>
      </c>
      <c r="K5" s="270">
        <f t="shared" ref="K5:K24" si="0">J5</f>
        <v>8</v>
      </c>
      <c r="L5" s="270"/>
      <c r="M5" s="270"/>
      <c r="N5" s="26">
        <v>0</v>
      </c>
      <c r="O5" s="31" t="s">
        <v>23</v>
      </c>
      <c r="P5" s="30"/>
    </row>
    <row r="6" spans="1:16" s="4" customFormat="1" ht="49.5" customHeight="1" x14ac:dyDescent="0.15">
      <c r="A6" s="26">
        <v>3</v>
      </c>
      <c r="B6" s="244"/>
      <c r="C6" s="244"/>
      <c r="D6" s="244"/>
      <c r="E6" s="203"/>
      <c r="F6" s="26" t="s">
        <v>17</v>
      </c>
      <c r="G6" s="26" t="s">
        <v>24</v>
      </c>
      <c r="H6" s="28" t="s">
        <v>25</v>
      </c>
      <c r="I6" s="29" t="s">
        <v>250</v>
      </c>
      <c r="J6" s="25">
        <v>8</v>
      </c>
      <c r="K6" s="270">
        <f t="shared" si="0"/>
        <v>8</v>
      </c>
      <c r="L6" s="270"/>
      <c r="M6" s="270"/>
      <c r="N6" s="26">
        <v>0</v>
      </c>
      <c r="O6" s="31" t="s">
        <v>23</v>
      </c>
      <c r="P6" s="30"/>
    </row>
    <row r="7" spans="1:16" s="4" customFormat="1" ht="92.25" customHeight="1" x14ac:dyDescent="0.15">
      <c r="A7" s="26">
        <v>4</v>
      </c>
      <c r="B7" s="244"/>
      <c r="C7" s="244"/>
      <c r="D7" s="244"/>
      <c r="E7" s="203"/>
      <c r="F7" s="26" t="s">
        <v>17</v>
      </c>
      <c r="G7" s="26" t="s">
        <v>26</v>
      </c>
      <c r="H7" s="28" t="s">
        <v>176</v>
      </c>
      <c r="I7" s="29" t="s">
        <v>250</v>
      </c>
      <c r="J7" s="25">
        <v>5</v>
      </c>
      <c r="K7" s="270">
        <f t="shared" si="0"/>
        <v>5</v>
      </c>
      <c r="L7" s="270"/>
      <c r="M7" s="270"/>
      <c r="N7" s="26">
        <v>0</v>
      </c>
      <c r="O7" s="26" t="s">
        <v>23</v>
      </c>
      <c r="P7" s="26"/>
    </row>
    <row r="8" spans="1:16" s="4" customFormat="1" ht="72.75" customHeight="1" x14ac:dyDescent="0.15">
      <c r="A8" s="26">
        <v>5</v>
      </c>
      <c r="B8" s="244"/>
      <c r="C8" s="244"/>
      <c r="D8" s="244"/>
      <c r="E8" s="203"/>
      <c r="F8" s="26" t="s">
        <v>27</v>
      </c>
      <c r="G8" s="26" t="s">
        <v>28</v>
      </c>
      <c r="H8" s="28" t="s">
        <v>29</v>
      </c>
      <c r="I8" s="29" t="s">
        <v>250</v>
      </c>
      <c r="J8" s="25">
        <v>5</v>
      </c>
      <c r="K8" s="270">
        <f t="shared" si="0"/>
        <v>5</v>
      </c>
      <c r="L8" s="270"/>
      <c r="M8" s="270"/>
      <c r="N8" s="26">
        <v>0</v>
      </c>
      <c r="O8" s="26"/>
      <c r="P8" s="26"/>
    </row>
    <row r="9" spans="1:16" s="4" customFormat="1" ht="46.5" customHeight="1" x14ac:dyDescent="0.15">
      <c r="A9" s="26">
        <v>6</v>
      </c>
      <c r="B9" s="244"/>
      <c r="C9" s="244"/>
      <c r="D9" s="244"/>
      <c r="E9" s="203"/>
      <c r="F9" s="31" t="s">
        <v>27</v>
      </c>
      <c r="G9" s="31" t="s">
        <v>30</v>
      </c>
      <c r="H9" s="33" t="s">
        <v>31</v>
      </c>
      <c r="I9" s="29" t="s">
        <v>250</v>
      </c>
      <c r="J9" s="34">
        <v>2</v>
      </c>
      <c r="K9" s="270">
        <f t="shared" si="0"/>
        <v>2</v>
      </c>
      <c r="L9" s="270"/>
      <c r="M9" s="270"/>
      <c r="N9" s="35">
        <v>0</v>
      </c>
      <c r="O9" s="31"/>
      <c r="P9" s="31"/>
    </row>
    <row r="10" spans="1:16" s="4" customFormat="1" ht="26.25" customHeight="1" x14ac:dyDescent="0.15">
      <c r="A10" s="26">
        <v>7</v>
      </c>
      <c r="B10" s="244"/>
      <c r="C10" s="244"/>
      <c r="D10" s="244"/>
      <c r="E10" s="203"/>
      <c r="F10" s="31" t="s">
        <v>27</v>
      </c>
      <c r="G10" s="31" t="s">
        <v>32</v>
      </c>
      <c r="H10" s="33" t="s">
        <v>33</v>
      </c>
      <c r="I10" s="29" t="s">
        <v>250</v>
      </c>
      <c r="J10" s="34">
        <v>2</v>
      </c>
      <c r="K10" s="270">
        <f t="shared" si="0"/>
        <v>2</v>
      </c>
      <c r="L10" s="270"/>
      <c r="M10" s="270"/>
      <c r="N10" s="35">
        <v>0</v>
      </c>
      <c r="O10" s="31"/>
      <c r="P10" s="31"/>
    </row>
    <row r="11" spans="1:16" s="4" customFormat="1" ht="41.25" customHeight="1" x14ac:dyDescent="0.15">
      <c r="A11" s="26">
        <v>8</v>
      </c>
      <c r="B11" s="244"/>
      <c r="C11" s="244"/>
      <c r="D11" s="244"/>
      <c r="E11" s="203"/>
      <c r="F11" s="31" t="s">
        <v>27</v>
      </c>
      <c r="G11" s="31" t="s">
        <v>34</v>
      </c>
      <c r="H11" s="33" t="s">
        <v>35</v>
      </c>
      <c r="I11" s="29" t="s">
        <v>250</v>
      </c>
      <c r="J11" s="34">
        <v>1</v>
      </c>
      <c r="K11" s="270">
        <f t="shared" si="0"/>
        <v>1</v>
      </c>
      <c r="L11" s="270"/>
      <c r="M11" s="270"/>
      <c r="N11" s="35">
        <v>0</v>
      </c>
      <c r="O11" s="31"/>
      <c r="P11" s="31"/>
    </row>
    <row r="12" spans="1:16" s="4" customFormat="1" ht="69.75" customHeight="1" x14ac:dyDescent="0.15">
      <c r="A12" s="26">
        <v>9</v>
      </c>
      <c r="B12" s="244"/>
      <c r="C12" s="244"/>
      <c r="D12" s="244"/>
      <c r="E12" s="203"/>
      <c r="F12" s="31" t="s">
        <v>27</v>
      </c>
      <c r="G12" s="31" t="s">
        <v>36</v>
      </c>
      <c r="H12" s="33" t="s">
        <v>37</v>
      </c>
      <c r="I12" s="29" t="s">
        <v>250</v>
      </c>
      <c r="J12" s="34">
        <v>2</v>
      </c>
      <c r="K12" s="270">
        <f t="shared" si="0"/>
        <v>2</v>
      </c>
      <c r="L12" s="270"/>
      <c r="M12" s="270"/>
      <c r="N12" s="35">
        <v>0</v>
      </c>
      <c r="O12" s="31"/>
      <c r="P12" s="31"/>
    </row>
    <row r="13" spans="1:16" s="4" customFormat="1" ht="41.25" customHeight="1" x14ac:dyDescent="0.15">
      <c r="A13" s="26">
        <v>10</v>
      </c>
      <c r="B13" s="244"/>
      <c r="C13" s="244"/>
      <c r="D13" s="244"/>
      <c r="E13" s="203"/>
      <c r="F13" s="31" t="s">
        <v>27</v>
      </c>
      <c r="G13" s="31" t="s">
        <v>38</v>
      </c>
      <c r="H13" s="33" t="s">
        <v>39</v>
      </c>
      <c r="I13" s="29" t="s">
        <v>250</v>
      </c>
      <c r="J13" s="36">
        <v>2</v>
      </c>
      <c r="K13" s="270">
        <f t="shared" si="0"/>
        <v>2</v>
      </c>
      <c r="L13" s="270"/>
      <c r="M13" s="270"/>
      <c r="N13" s="35">
        <v>0</v>
      </c>
      <c r="O13" s="31"/>
      <c r="P13" s="31"/>
    </row>
    <row r="14" spans="1:16" s="4" customFormat="1" ht="30" customHeight="1" x14ac:dyDescent="0.15">
      <c r="A14" s="26">
        <v>11</v>
      </c>
      <c r="B14" s="244"/>
      <c r="C14" s="244"/>
      <c r="D14" s="244"/>
      <c r="E14" s="203"/>
      <c r="F14" s="31" t="s">
        <v>40</v>
      </c>
      <c r="G14" s="31" t="s">
        <v>41</v>
      </c>
      <c r="H14" s="33" t="s">
        <v>42</v>
      </c>
      <c r="I14" s="29" t="s">
        <v>250</v>
      </c>
      <c r="J14" s="34">
        <v>2</v>
      </c>
      <c r="K14" s="270">
        <f t="shared" si="0"/>
        <v>2</v>
      </c>
      <c r="L14" s="270"/>
      <c r="M14" s="270"/>
      <c r="N14" s="35">
        <v>0</v>
      </c>
      <c r="O14" s="31"/>
      <c r="P14" s="30"/>
    </row>
    <row r="15" spans="1:16" s="4" customFormat="1" ht="30" customHeight="1" x14ac:dyDescent="0.15">
      <c r="A15" s="26">
        <v>12</v>
      </c>
      <c r="B15" s="244"/>
      <c r="C15" s="244"/>
      <c r="D15" s="244"/>
      <c r="E15" s="203"/>
      <c r="F15" s="31" t="s">
        <v>27</v>
      </c>
      <c r="G15" s="31" t="s">
        <v>43</v>
      </c>
      <c r="H15" s="33" t="s">
        <v>44</v>
      </c>
      <c r="I15" s="29" t="s">
        <v>250</v>
      </c>
      <c r="J15" s="34">
        <v>1</v>
      </c>
      <c r="K15" s="270">
        <f t="shared" si="0"/>
        <v>1</v>
      </c>
      <c r="L15" s="270"/>
      <c r="M15" s="270"/>
      <c r="N15" s="35">
        <v>0</v>
      </c>
      <c r="O15" s="31"/>
      <c r="P15" s="31"/>
    </row>
    <row r="16" spans="1:16" s="4" customFormat="1" ht="65.25" customHeight="1" x14ac:dyDescent="0.15">
      <c r="A16" s="26">
        <v>13</v>
      </c>
      <c r="B16" s="244"/>
      <c r="C16" s="244"/>
      <c r="D16" s="244"/>
      <c r="E16" s="203"/>
      <c r="F16" s="31" t="s">
        <v>17</v>
      </c>
      <c r="G16" s="31" t="s">
        <v>45</v>
      </c>
      <c r="H16" s="33" t="s">
        <v>46</v>
      </c>
      <c r="I16" s="29" t="s">
        <v>250</v>
      </c>
      <c r="J16" s="34">
        <v>5</v>
      </c>
      <c r="K16" s="270">
        <f t="shared" si="0"/>
        <v>5</v>
      </c>
      <c r="L16" s="270"/>
      <c r="M16" s="270"/>
      <c r="N16" s="35">
        <v>0</v>
      </c>
      <c r="O16" s="31" t="s">
        <v>23</v>
      </c>
      <c r="P16" s="31"/>
    </row>
    <row r="17" spans="1:16" s="4" customFormat="1" ht="43.5" customHeight="1" x14ac:dyDescent="0.15">
      <c r="A17" s="26">
        <v>14</v>
      </c>
      <c r="B17" s="244"/>
      <c r="C17" s="244"/>
      <c r="D17" s="244"/>
      <c r="E17" s="203"/>
      <c r="F17" s="26" t="s">
        <v>27</v>
      </c>
      <c r="G17" s="26" t="s">
        <v>47</v>
      </c>
      <c r="H17" s="28" t="s">
        <v>48</v>
      </c>
      <c r="I17" s="29" t="s">
        <v>250</v>
      </c>
      <c r="J17" s="25">
        <v>2</v>
      </c>
      <c r="K17" s="270">
        <f t="shared" si="0"/>
        <v>2</v>
      </c>
      <c r="L17" s="270"/>
      <c r="M17" s="270"/>
      <c r="N17" s="26">
        <v>0</v>
      </c>
      <c r="O17" s="26"/>
      <c r="P17" s="26"/>
    </row>
    <row r="18" spans="1:16" s="4" customFormat="1" ht="44.25" customHeight="1" x14ac:dyDescent="0.15">
      <c r="A18" s="26">
        <v>15</v>
      </c>
      <c r="B18" s="244"/>
      <c r="C18" s="244"/>
      <c r="D18" s="244"/>
      <c r="E18" s="203"/>
      <c r="F18" s="26" t="s">
        <v>27</v>
      </c>
      <c r="G18" s="26" t="s">
        <v>49</v>
      </c>
      <c r="H18" s="28" t="s">
        <v>50</v>
      </c>
      <c r="I18" s="29" t="s">
        <v>250</v>
      </c>
      <c r="J18" s="25">
        <v>2</v>
      </c>
      <c r="K18" s="270">
        <f t="shared" si="0"/>
        <v>2</v>
      </c>
      <c r="L18" s="270"/>
      <c r="M18" s="270"/>
      <c r="N18" s="26">
        <v>0</v>
      </c>
      <c r="O18" s="26"/>
      <c r="P18" s="26"/>
    </row>
    <row r="19" spans="1:16" s="4" customFormat="1" ht="45" customHeight="1" x14ac:dyDescent="0.15">
      <c r="A19" s="26">
        <v>16</v>
      </c>
      <c r="B19" s="244"/>
      <c r="C19" s="244"/>
      <c r="D19" s="244"/>
      <c r="E19" s="203"/>
      <c r="F19" s="26" t="s">
        <v>27</v>
      </c>
      <c r="G19" s="26" t="s">
        <v>51</v>
      </c>
      <c r="H19" s="28" t="s">
        <v>52</v>
      </c>
      <c r="I19" s="29" t="s">
        <v>250</v>
      </c>
      <c r="J19" s="25">
        <v>2</v>
      </c>
      <c r="K19" s="270">
        <f t="shared" si="0"/>
        <v>2</v>
      </c>
      <c r="L19" s="270"/>
      <c r="M19" s="270"/>
      <c r="N19" s="26">
        <v>0</v>
      </c>
      <c r="O19" s="26"/>
      <c r="P19" s="26"/>
    </row>
    <row r="20" spans="1:16" s="4" customFormat="1" ht="39" customHeight="1" x14ac:dyDescent="0.15">
      <c r="A20" s="26">
        <v>17</v>
      </c>
      <c r="B20" s="244"/>
      <c r="C20" s="244"/>
      <c r="D20" s="244"/>
      <c r="E20" s="203"/>
      <c r="F20" s="26" t="s">
        <v>17</v>
      </c>
      <c r="G20" s="26" t="s">
        <v>53</v>
      </c>
      <c r="H20" s="28" t="s">
        <v>54</v>
      </c>
      <c r="I20" s="29" t="s">
        <v>250</v>
      </c>
      <c r="J20" s="25">
        <v>2</v>
      </c>
      <c r="K20" s="270">
        <f t="shared" si="0"/>
        <v>2</v>
      </c>
      <c r="L20" s="270"/>
      <c r="M20" s="270"/>
      <c r="N20" s="26">
        <v>0</v>
      </c>
      <c r="O20" s="26" t="s">
        <v>23</v>
      </c>
      <c r="P20" s="26"/>
    </row>
    <row r="21" spans="1:16" s="4" customFormat="1" ht="33" customHeight="1" x14ac:dyDescent="0.15">
      <c r="A21" s="26">
        <v>18</v>
      </c>
      <c r="B21" s="244"/>
      <c r="C21" s="244"/>
      <c r="D21" s="244"/>
      <c r="E21" s="203"/>
      <c r="F21" s="26" t="s">
        <v>27</v>
      </c>
      <c r="G21" s="26" t="s">
        <v>55</v>
      </c>
      <c r="H21" s="28" t="s">
        <v>56</v>
      </c>
      <c r="I21" s="29" t="s">
        <v>250</v>
      </c>
      <c r="J21" s="25">
        <v>1</v>
      </c>
      <c r="K21" s="270">
        <f t="shared" si="0"/>
        <v>1</v>
      </c>
      <c r="L21" s="270"/>
      <c r="M21" s="270"/>
      <c r="N21" s="26">
        <v>0</v>
      </c>
      <c r="O21" s="26"/>
      <c r="P21" s="26"/>
    </row>
    <row r="22" spans="1:16" s="4" customFormat="1" ht="37.5" customHeight="1" x14ac:dyDescent="0.15">
      <c r="A22" s="26">
        <v>19</v>
      </c>
      <c r="B22" s="244"/>
      <c r="C22" s="244"/>
      <c r="D22" s="244"/>
      <c r="E22" s="203"/>
      <c r="F22" s="26" t="s">
        <v>27</v>
      </c>
      <c r="G22" s="26" t="s">
        <v>57</v>
      </c>
      <c r="H22" s="28" t="s">
        <v>58</v>
      </c>
      <c r="I22" s="29" t="s">
        <v>250</v>
      </c>
      <c r="J22" s="25">
        <v>1</v>
      </c>
      <c r="K22" s="270">
        <f t="shared" si="0"/>
        <v>1</v>
      </c>
      <c r="L22" s="270"/>
      <c r="M22" s="270"/>
      <c r="N22" s="26">
        <v>0</v>
      </c>
      <c r="O22" s="26"/>
      <c r="P22" s="26"/>
    </row>
    <row r="23" spans="1:16" s="4" customFormat="1" ht="47.25" customHeight="1" x14ac:dyDescent="0.15">
      <c r="A23" s="26">
        <v>20</v>
      </c>
      <c r="B23" s="244"/>
      <c r="C23" s="244"/>
      <c r="D23" s="244"/>
      <c r="E23" s="246"/>
      <c r="F23" s="26" t="s">
        <v>27</v>
      </c>
      <c r="G23" s="26" t="s">
        <v>59</v>
      </c>
      <c r="H23" s="28" t="s">
        <v>60</v>
      </c>
      <c r="I23" s="29" t="s">
        <v>250</v>
      </c>
      <c r="J23" s="25">
        <v>1</v>
      </c>
      <c r="K23" s="270">
        <f t="shared" si="0"/>
        <v>1</v>
      </c>
      <c r="L23" s="270"/>
      <c r="M23" s="270"/>
      <c r="N23" s="26">
        <v>0</v>
      </c>
      <c r="O23" s="26" t="s">
        <v>23</v>
      </c>
      <c r="P23" s="38"/>
    </row>
    <row r="24" spans="1:16" s="4" customFormat="1" ht="46.5" customHeight="1" x14ac:dyDescent="0.15">
      <c r="A24" s="26">
        <v>21</v>
      </c>
      <c r="B24" s="26" t="s">
        <v>16</v>
      </c>
      <c r="C24" s="26">
        <v>3783</v>
      </c>
      <c r="D24" s="26">
        <v>105</v>
      </c>
      <c r="E24" s="26">
        <v>4</v>
      </c>
      <c r="F24" s="26" t="s">
        <v>27</v>
      </c>
      <c r="G24" s="26" t="s">
        <v>61</v>
      </c>
      <c r="H24" s="28" t="s">
        <v>62</v>
      </c>
      <c r="I24" s="29" t="s">
        <v>250</v>
      </c>
      <c r="J24" s="25">
        <v>1</v>
      </c>
      <c r="K24" s="270">
        <f t="shared" si="0"/>
        <v>1</v>
      </c>
      <c r="L24" s="270"/>
      <c r="M24" s="270"/>
      <c r="N24" s="26">
        <v>0</v>
      </c>
      <c r="O24" s="26" t="s">
        <v>23</v>
      </c>
      <c r="P24" s="26"/>
    </row>
    <row r="25" spans="1:16" s="5" customFormat="1" ht="19.5" customHeight="1" x14ac:dyDescent="0.15">
      <c r="A25" s="284" t="s">
        <v>195</v>
      </c>
      <c r="B25" s="284"/>
      <c r="C25" s="284"/>
      <c r="D25" s="284"/>
      <c r="E25" s="284"/>
      <c r="F25" s="284"/>
      <c r="G25" s="284"/>
      <c r="H25" s="284"/>
      <c r="I25" s="284"/>
      <c r="J25" s="39">
        <f>SUM(J4:J24)</f>
        <v>69</v>
      </c>
      <c r="K25" s="271">
        <f>SUM(K4:M24)</f>
        <v>69</v>
      </c>
      <c r="L25" s="272">
        <f>SUM(L17:L24)</f>
        <v>0</v>
      </c>
      <c r="M25" s="272">
        <f>SUM(M17:M24)</f>
        <v>0</v>
      </c>
      <c r="N25" s="39">
        <f>SUM(N17:N24)</f>
        <v>0</v>
      </c>
      <c r="O25" s="40" t="s">
        <v>63</v>
      </c>
      <c r="P25" s="40"/>
    </row>
    <row r="26" spans="1:16" s="4" customFormat="1" ht="54" customHeight="1" x14ac:dyDescent="0.15">
      <c r="A26" s="38">
        <v>1</v>
      </c>
      <c r="B26" s="279" t="s">
        <v>64</v>
      </c>
      <c r="C26" s="280">
        <v>1598</v>
      </c>
      <c r="D26" s="280">
        <v>69</v>
      </c>
      <c r="E26" s="280">
        <v>29</v>
      </c>
      <c r="F26" s="26" t="s">
        <v>17</v>
      </c>
      <c r="G26" s="26" t="s">
        <v>18</v>
      </c>
      <c r="H26" s="123" t="s">
        <v>19</v>
      </c>
      <c r="I26" s="29" t="s">
        <v>250</v>
      </c>
      <c r="J26" s="43">
        <v>5</v>
      </c>
      <c r="K26" s="285">
        <f>J26</f>
        <v>5</v>
      </c>
      <c r="L26" s="285"/>
      <c r="M26" s="285"/>
      <c r="N26" s="26">
        <v>0</v>
      </c>
      <c r="O26" s="26"/>
      <c r="P26" s="38"/>
    </row>
    <row r="27" spans="1:16" s="4" customFormat="1" ht="54" customHeight="1" x14ac:dyDescent="0.15">
      <c r="A27" s="38">
        <v>2</v>
      </c>
      <c r="B27" s="279"/>
      <c r="C27" s="280"/>
      <c r="D27" s="280"/>
      <c r="E27" s="280"/>
      <c r="F27" s="26" t="s">
        <v>17</v>
      </c>
      <c r="G27" s="26" t="s">
        <v>21</v>
      </c>
      <c r="H27" s="123" t="s">
        <v>22</v>
      </c>
      <c r="I27" s="29" t="s">
        <v>250</v>
      </c>
      <c r="J27" s="43">
        <v>4</v>
      </c>
      <c r="K27" s="285">
        <f t="shared" ref="K27:K49" si="1">J27</f>
        <v>4</v>
      </c>
      <c r="L27" s="285"/>
      <c r="M27" s="285"/>
      <c r="N27" s="26">
        <v>0</v>
      </c>
      <c r="O27" s="31" t="s">
        <v>23</v>
      </c>
      <c r="P27" s="30"/>
    </row>
    <row r="28" spans="1:16" s="4" customFormat="1" ht="39.75" customHeight="1" x14ac:dyDescent="0.15">
      <c r="A28" s="38">
        <v>3</v>
      </c>
      <c r="B28" s="279"/>
      <c r="C28" s="280"/>
      <c r="D28" s="280"/>
      <c r="E28" s="280"/>
      <c r="F28" s="26" t="s">
        <v>17</v>
      </c>
      <c r="G28" s="26" t="s">
        <v>24</v>
      </c>
      <c r="H28" s="28" t="s">
        <v>25</v>
      </c>
      <c r="I28" s="29" t="s">
        <v>250</v>
      </c>
      <c r="J28" s="43">
        <v>4</v>
      </c>
      <c r="K28" s="285">
        <f t="shared" si="1"/>
        <v>4</v>
      </c>
      <c r="L28" s="285"/>
      <c r="M28" s="285"/>
      <c r="N28" s="26">
        <v>0</v>
      </c>
      <c r="O28" s="31" t="s">
        <v>23</v>
      </c>
      <c r="P28" s="30"/>
    </row>
    <row r="29" spans="1:16" s="4" customFormat="1" ht="39.75" customHeight="1" x14ac:dyDescent="0.15">
      <c r="A29" s="38">
        <v>4</v>
      </c>
      <c r="B29" s="279"/>
      <c r="C29" s="280"/>
      <c r="D29" s="280"/>
      <c r="E29" s="280"/>
      <c r="F29" s="26" t="s">
        <v>17</v>
      </c>
      <c r="G29" s="26" t="s">
        <v>65</v>
      </c>
      <c r="H29" s="123" t="s">
        <v>66</v>
      </c>
      <c r="I29" s="29" t="s">
        <v>250</v>
      </c>
      <c r="J29" s="43">
        <v>2</v>
      </c>
      <c r="K29" s="285">
        <f t="shared" si="1"/>
        <v>2</v>
      </c>
      <c r="L29" s="285"/>
      <c r="M29" s="285"/>
      <c r="N29" s="26">
        <v>0</v>
      </c>
      <c r="O29" s="26"/>
      <c r="P29" s="38"/>
    </row>
    <row r="30" spans="1:16" s="4" customFormat="1" ht="30.75" customHeight="1" x14ac:dyDescent="0.15">
      <c r="A30" s="38">
        <v>5</v>
      </c>
      <c r="B30" s="279"/>
      <c r="C30" s="280"/>
      <c r="D30" s="280"/>
      <c r="E30" s="280"/>
      <c r="F30" s="26" t="s">
        <v>27</v>
      </c>
      <c r="G30" s="26" t="s">
        <v>57</v>
      </c>
      <c r="H30" s="28" t="s">
        <v>58</v>
      </c>
      <c r="I30" s="29" t="s">
        <v>250</v>
      </c>
      <c r="J30" s="43">
        <v>1</v>
      </c>
      <c r="K30" s="285">
        <f t="shared" si="1"/>
        <v>1</v>
      </c>
      <c r="L30" s="285"/>
      <c r="M30" s="285"/>
      <c r="N30" s="26">
        <v>0</v>
      </c>
      <c r="O30" s="26"/>
      <c r="P30" s="38"/>
    </row>
    <row r="31" spans="1:16" s="4" customFormat="1" ht="37.5" customHeight="1" x14ac:dyDescent="0.15">
      <c r="A31" s="38">
        <v>6</v>
      </c>
      <c r="B31" s="279"/>
      <c r="C31" s="280"/>
      <c r="D31" s="280"/>
      <c r="E31" s="280"/>
      <c r="F31" s="26" t="s">
        <v>17</v>
      </c>
      <c r="G31" s="26" t="s">
        <v>67</v>
      </c>
      <c r="H31" s="123" t="s">
        <v>68</v>
      </c>
      <c r="I31" s="29" t="s">
        <v>250</v>
      </c>
      <c r="J31" s="43">
        <v>1</v>
      </c>
      <c r="K31" s="285">
        <f t="shared" si="1"/>
        <v>1</v>
      </c>
      <c r="L31" s="285"/>
      <c r="M31" s="285"/>
      <c r="N31" s="26">
        <v>0</v>
      </c>
      <c r="O31" s="26" t="s">
        <v>23</v>
      </c>
      <c r="P31" s="38"/>
    </row>
    <row r="32" spans="1:16" s="4" customFormat="1" ht="92.25" customHeight="1" x14ac:dyDescent="0.15">
      <c r="A32" s="38">
        <v>7</v>
      </c>
      <c r="B32" s="279"/>
      <c r="C32" s="280"/>
      <c r="D32" s="280"/>
      <c r="E32" s="280"/>
      <c r="F32" s="26" t="s">
        <v>17</v>
      </c>
      <c r="G32" s="26" t="s">
        <v>26</v>
      </c>
      <c r="H32" s="123" t="s">
        <v>176</v>
      </c>
      <c r="I32" s="29" t="s">
        <v>250</v>
      </c>
      <c r="J32" s="43">
        <v>3</v>
      </c>
      <c r="K32" s="285">
        <f t="shared" si="1"/>
        <v>3</v>
      </c>
      <c r="L32" s="285"/>
      <c r="M32" s="285"/>
      <c r="N32" s="26">
        <v>0</v>
      </c>
      <c r="O32" s="26" t="s">
        <v>23</v>
      </c>
      <c r="P32" s="26"/>
    </row>
    <row r="33" spans="1:16" s="4" customFormat="1" ht="39" customHeight="1" x14ac:dyDescent="0.15">
      <c r="A33" s="38">
        <v>8</v>
      </c>
      <c r="B33" s="279"/>
      <c r="C33" s="280"/>
      <c r="D33" s="280"/>
      <c r="E33" s="280"/>
      <c r="F33" s="26" t="s">
        <v>27</v>
      </c>
      <c r="G33" s="26" t="s">
        <v>51</v>
      </c>
      <c r="H33" s="123" t="s">
        <v>52</v>
      </c>
      <c r="I33" s="29" t="s">
        <v>250</v>
      </c>
      <c r="J33" s="43">
        <v>2</v>
      </c>
      <c r="K33" s="285">
        <f t="shared" si="1"/>
        <v>2</v>
      </c>
      <c r="L33" s="285"/>
      <c r="M33" s="285"/>
      <c r="N33" s="26">
        <v>0</v>
      </c>
      <c r="O33" s="26"/>
      <c r="P33" s="38"/>
    </row>
    <row r="34" spans="1:16" s="4" customFormat="1" ht="30" customHeight="1" x14ac:dyDescent="0.15">
      <c r="A34" s="38">
        <v>9</v>
      </c>
      <c r="B34" s="279"/>
      <c r="C34" s="280"/>
      <c r="D34" s="280"/>
      <c r="E34" s="280"/>
      <c r="F34" s="26" t="s">
        <v>27</v>
      </c>
      <c r="G34" s="26" t="s">
        <v>69</v>
      </c>
      <c r="H34" s="28" t="s">
        <v>70</v>
      </c>
      <c r="I34" s="29" t="s">
        <v>250</v>
      </c>
      <c r="J34" s="43">
        <v>1</v>
      </c>
      <c r="K34" s="285">
        <f t="shared" si="1"/>
        <v>1</v>
      </c>
      <c r="L34" s="285"/>
      <c r="M34" s="285"/>
      <c r="N34" s="26">
        <v>0</v>
      </c>
      <c r="O34" s="26"/>
      <c r="P34" s="38"/>
    </row>
    <row r="35" spans="1:16" s="4" customFormat="1" ht="30" customHeight="1" x14ac:dyDescent="0.15">
      <c r="A35" s="38">
        <v>10</v>
      </c>
      <c r="B35" s="279"/>
      <c r="C35" s="280"/>
      <c r="D35" s="280"/>
      <c r="E35" s="280"/>
      <c r="F35" s="26" t="s">
        <v>27</v>
      </c>
      <c r="G35" s="26" t="s">
        <v>71</v>
      </c>
      <c r="H35" s="123" t="s">
        <v>72</v>
      </c>
      <c r="I35" s="29" t="s">
        <v>250</v>
      </c>
      <c r="J35" s="43">
        <v>1</v>
      </c>
      <c r="K35" s="285">
        <f t="shared" si="1"/>
        <v>1</v>
      </c>
      <c r="L35" s="285"/>
      <c r="M35" s="285"/>
      <c r="N35" s="26">
        <v>0</v>
      </c>
      <c r="O35" s="26"/>
      <c r="P35" s="38"/>
    </row>
    <row r="36" spans="1:16" s="4" customFormat="1" ht="63" customHeight="1" x14ac:dyDescent="0.15">
      <c r="A36" s="38">
        <v>11</v>
      </c>
      <c r="B36" s="279"/>
      <c r="C36" s="280"/>
      <c r="D36" s="280"/>
      <c r="E36" s="280"/>
      <c r="F36" s="31" t="s">
        <v>17</v>
      </c>
      <c r="G36" s="31" t="s">
        <v>45</v>
      </c>
      <c r="H36" s="33" t="s">
        <v>46</v>
      </c>
      <c r="I36" s="29" t="s">
        <v>250</v>
      </c>
      <c r="J36" s="43">
        <v>2</v>
      </c>
      <c r="K36" s="285">
        <f t="shared" si="1"/>
        <v>2</v>
      </c>
      <c r="L36" s="285"/>
      <c r="M36" s="285"/>
      <c r="N36" s="26">
        <v>0</v>
      </c>
      <c r="O36" s="31" t="s">
        <v>23</v>
      </c>
      <c r="P36" s="31"/>
    </row>
    <row r="37" spans="1:16" s="4" customFormat="1" ht="75" customHeight="1" x14ac:dyDescent="0.15">
      <c r="A37" s="38">
        <v>12</v>
      </c>
      <c r="B37" s="279"/>
      <c r="C37" s="280"/>
      <c r="D37" s="280"/>
      <c r="E37" s="280"/>
      <c r="F37" s="26" t="s">
        <v>27</v>
      </c>
      <c r="G37" s="26" t="s">
        <v>28</v>
      </c>
      <c r="H37" s="28" t="s">
        <v>29</v>
      </c>
      <c r="I37" s="29" t="s">
        <v>250</v>
      </c>
      <c r="J37" s="43">
        <v>4</v>
      </c>
      <c r="K37" s="285">
        <f t="shared" si="1"/>
        <v>4</v>
      </c>
      <c r="L37" s="285"/>
      <c r="M37" s="285"/>
      <c r="N37" s="26">
        <v>0</v>
      </c>
      <c r="O37" s="26"/>
      <c r="P37" s="38"/>
    </row>
    <row r="38" spans="1:16" s="4" customFormat="1" ht="30" customHeight="1" x14ac:dyDescent="0.15">
      <c r="A38" s="38">
        <v>13</v>
      </c>
      <c r="B38" s="279"/>
      <c r="C38" s="280"/>
      <c r="D38" s="280"/>
      <c r="E38" s="280"/>
      <c r="F38" s="31" t="s">
        <v>40</v>
      </c>
      <c r="G38" s="31" t="s">
        <v>41</v>
      </c>
      <c r="H38" s="33" t="s">
        <v>42</v>
      </c>
      <c r="I38" s="29" t="s">
        <v>250</v>
      </c>
      <c r="J38" s="43">
        <v>1</v>
      </c>
      <c r="K38" s="285">
        <f t="shared" si="1"/>
        <v>1</v>
      </c>
      <c r="L38" s="285"/>
      <c r="M38" s="285"/>
      <c r="N38" s="26">
        <v>0</v>
      </c>
      <c r="O38" s="26"/>
      <c r="P38" s="38"/>
    </row>
    <row r="39" spans="1:16" s="4" customFormat="1" ht="39" customHeight="1" x14ac:dyDescent="0.15">
      <c r="A39" s="38">
        <v>14</v>
      </c>
      <c r="B39" s="279"/>
      <c r="C39" s="280"/>
      <c r="D39" s="280"/>
      <c r="E39" s="280"/>
      <c r="F39" s="26" t="s">
        <v>27</v>
      </c>
      <c r="G39" s="26" t="s">
        <v>38</v>
      </c>
      <c r="H39" s="123" t="s">
        <v>39</v>
      </c>
      <c r="I39" s="29" t="s">
        <v>250</v>
      </c>
      <c r="J39" s="43">
        <v>1</v>
      </c>
      <c r="K39" s="285">
        <f t="shared" si="1"/>
        <v>1</v>
      </c>
      <c r="L39" s="285"/>
      <c r="M39" s="285"/>
      <c r="N39" s="26">
        <v>0</v>
      </c>
      <c r="O39" s="26"/>
      <c r="P39" s="38"/>
    </row>
    <row r="40" spans="1:16" s="4" customFormat="1" ht="39.75" customHeight="1" x14ac:dyDescent="0.15">
      <c r="A40" s="38">
        <v>15</v>
      </c>
      <c r="B40" s="279"/>
      <c r="C40" s="280"/>
      <c r="D40" s="280"/>
      <c r="E40" s="280"/>
      <c r="F40" s="26" t="s">
        <v>27</v>
      </c>
      <c r="G40" s="26" t="s">
        <v>61</v>
      </c>
      <c r="H40" s="123" t="s">
        <v>62</v>
      </c>
      <c r="I40" s="29" t="s">
        <v>250</v>
      </c>
      <c r="J40" s="43">
        <v>1</v>
      </c>
      <c r="K40" s="285">
        <f t="shared" si="1"/>
        <v>1</v>
      </c>
      <c r="L40" s="285"/>
      <c r="M40" s="285"/>
      <c r="N40" s="26">
        <v>0</v>
      </c>
      <c r="O40" s="26" t="s">
        <v>23</v>
      </c>
      <c r="P40" s="38"/>
    </row>
    <row r="41" spans="1:16" s="4" customFormat="1" ht="30" customHeight="1" x14ac:dyDescent="0.15">
      <c r="A41" s="38">
        <v>16</v>
      </c>
      <c r="B41" s="279"/>
      <c r="C41" s="280"/>
      <c r="D41" s="280"/>
      <c r="E41" s="280"/>
      <c r="F41" s="26" t="s">
        <v>27</v>
      </c>
      <c r="G41" s="26" t="s">
        <v>73</v>
      </c>
      <c r="H41" s="123" t="s">
        <v>74</v>
      </c>
      <c r="I41" s="29" t="s">
        <v>250</v>
      </c>
      <c r="J41" s="43">
        <v>1</v>
      </c>
      <c r="K41" s="285">
        <f t="shared" si="1"/>
        <v>1</v>
      </c>
      <c r="L41" s="285"/>
      <c r="M41" s="285"/>
      <c r="N41" s="26">
        <v>0</v>
      </c>
      <c r="O41" s="26" t="s">
        <v>23</v>
      </c>
      <c r="P41" s="38"/>
    </row>
    <row r="42" spans="1:16" s="4" customFormat="1" ht="40.5" customHeight="1" x14ac:dyDescent="0.15">
      <c r="A42" s="38">
        <v>17</v>
      </c>
      <c r="B42" s="279"/>
      <c r="C42" s="280"/>
      <c r="D42" s="280"/>
      <c r="E42" s="280"/>
      <c r="F42" s="26" t="s">
        <v>17</v>
      </c>
      <c r="G42" s="26" t="s">
        <v>75</v>
      </c>
      <c r="H42" s="28" t="s">
        <v>76</v>
      </c>
      <c r="I42" s="29" t="s">
        <v>250</v>
      </c>
      <c r="J42" s="43">
        <v>1</v>
      </c>
      <c r="K42" s="285">
        <f t="shared" si="1"/>
        <v>1</v>
      </c>
      <c r="L42" s="285"/>
      <c r="M42" s="285"/>
      <c r="N42" s="26">
        <v>0</v>
      </c>
      <c r="O42" s="26" t="s">
        <v>23</v>
      </c>
      <c r="P42" s="26"/>
    </row>
    <row r="43" spans="1:16" s="4" customFormat="1" ht="47.25" customHeight="1" x14ac:dyDescent="0.15">
      <c r="A43" s="38">
        <v>18</v>
      </c>
      <c r="B43" s="279"/>
      <c r="C43" s="280"/>
      <c r="D43" s="280"/>
      <c r="E43" s="280"/>
      <c r="F43" s="26" t="s">
        <v>27</v>
      </c>
      <c r="G43" s="26" t="s">
        <v>30</v>
      </c>
      <c r="H43" s="123" t="s">
        <v>31</v>
      </c>
      <c r="I43" s="29" t="s">
        <v>250</v>
      </c>
      <c r="J43" s="43">
        <v>1</v>
      </c>
      <c r="K43" s="285">
        <f t="shared" si="1"/>
        <v>1</v>
      </c>
      <c r="L43" s="285"/>
      <c r="M43" s="285"/>
      <c r="N43" s="26">
        <v>0</v>
      </c>
      <c r="O43" s="31"/>
      <c r="P43" s="31"/>
    </row>
    <row r="44" spans="1:16" s="4" customFormat="1" ht="42.75" customHeight="1" x14ac:dyDescent="0.15">
      <c r="A44" s="38">
        <v>19</v>
      </c>
      <c r="B44" s="279"/>
      <c r="C44" s="280"/>
      <c r="D44" s="280"/>
      <c r="E44" s="280"/>
      <c r="F44" s="26" t="s">
        <v>27</v>
      </c>
      <c r="G44" s="26" t="s">
        <v>34</v>
      </c>
      <c r="H44" s="123" t="s">
        <v>35</v>
      </c>
      <c r="I44" s="29" t="s">
        <v>250</v>
      </c>
      <c r="J44" s="43">
        <v>1</v>
      </c>
      <c r="K44" s="285">
        <f t="shared" si="1"/>
        <v>1</v>
      </c>
      <c r="L44" s="285"/>
      <c r="M44" s="285"/>
      <c r="N44" s="26">
        <v>0</v>
      </c>
      <c r="O44" s="26"/>
      <c r="P44" s="38"/>
    </row>
    <row r="45" spans="1:16" s="4" customFormat="1" ht="30" customHeight="1" x14ac:dyDescent="0.15">
      <c r="A45" s="38">
        <v>20</v>
      </c>
      <c r="B45" s="279"/>
      <c r="C45" s="280"/>
      <c r="D45" s="280"/>
      <c r="E45" s="280"/>
      <c r="F45" s="26" t="s">
        <v>27</v>
      </c>
      <c r="G45" s="26" t="s">
        <v>77</v>
      </c>
      <c r="H45" s="123" t="s">
        <v>78</v>
      </c>
      <c r="I45" s="29" t="s">
        <v>250</v>
      </c>
      <c r="J45" s="43">
        <v>1</v>
      </c>
      <c r="K45" s="285">
        <f t="shared" si="1"/>
        <v>1</v>
      </c>
      <c r="L45" s="285"/>
      <c r="M45" s="285"/>
      <c r="N45" s="26">
        <v>0</v>
      </c>
      <c r="O45" s="26"/>
      <c r="P45" s="38"/>
    </row>
    <row r="46" spans="1:16" s="4" customFormat="1" ht="34.5" customHeight="1" x14ac:dyDescent="0.15">
      <c r="A46" s="38">
        <v>21</v>
      </c>
      <c r="B46" s="279"/>
      <c r="C46" s="280"/>
      <c r="D46" s="280"/>
      <c r="E46" s="280"/>
      <c r="F46" s="26" t="s">
        <v>27</v>
      </c>
      <c r="G46" s="26" t="s">
        <v>55</v>
      </c>
      <c r="H46" s="28" t="s">
        <v>56</v>
      </c>
      <c r="I46" s="29" t="s">
        <v>250</v>
      </c>
      <c r="J46" s="43">
        <v>1</v>
      </c>
      <c r="K46" s="285">
        <f t="shared" si="1"/>
        <v>1</v>
      </c>
      <c r="L46" s="285"/>
      <c r="M46" s="285"/>
      <c r="N46" s="26">
        <v>0</v>
      </c>
      <c r="O46" s="26"/>
      <c r="P46" s="38"/>
    </row>
    <row r="47" spans="1:16" s="4" customFormat="1" ht="69.75" customHeight="1" x14ac:dyDescent="0.15">
      <c r="A47" s="38">
        <v>22</v>
      </c>
      <c r="B47" s="279" t="s">
        <v>64</v>
      </c>
      <c r="C47" s="280">
        <v>1598</v>
      </c>
      <c r="D47" s="280">
        <v>69</v>
      </c>
      <c r="E47" s="280">
        <v>29</v>
      </c>
      <c r="F47" s="26" t="s">
        <v>27</v>
      </c>
      <c r="G47" s="26" t="s">
        <v>36</v>
      </c>
      <c r="H47" s="123" t="s">
        <v>37</v>
      </c>
      <c r="I47" s="29" t="s">
        <v>250</v>
      </c>
      <c r="J47" s="43">
        <v>1</v>
      </c>
      <c r="K47" s="285">
        <f t="shared" si="1"/>
        <v>1</v>
      </c>
      <c r="L47" s="285"/>
      <c r="M47" s="285"/>
      <c r="N47" s="26">
        <v>0</v>
      </c>
      <c r="O47" s="26"/>
      <c r="P47" s="38"/>
    </row>
    <row r="48" spans="1:16" s="4" customFormat="1" ht="30" customHeight="1" x14ac:dyDescent="0.15">
      <c r="A48" s="38">
        <v>23</v>
      </c>
      <c r="B48" s="279"/>
      <c r="C48" s="280"/>
      <c r="D48" s="280"/>
      <c r="E48" s="280"/>
      <c r="F48" s="26" t="s">
        <v>27</v>
      </c>
      <c r="G48" s="26" t="s">
        <v>79</v>
      </c>
      <c r="H48" s="123" t="s">
        <v>80</v>
      </c>
      <c r="I48" s="29" t="s">
        <v>250</v>
      </c>
      <c r="J48" s="43">
        <v>1</v>
      </c>
      <c r="K48" s="285">
        <f t="shared" si="1"/>
        <v>1</v>
      </c>
      <c r="L48" s="285"/>
      <c r="M48" s="285"/>
      <c r="N48" s="26">
        <v>0</v>
      </c>
      <c r="O48" s="26"/>
      <c r="P48" s="38"/>
    </row>
    <row r="49" spans="1:16" s="4" customFormat="1" ht="45" customHeight="1" x14ac:dyDescent="0.15">
      <c r="A49" s="38">
        <v>24</v>
      </c>
      <c r="B49" s="279"/>
      <c r="C49" s="280"/>
      <c r="D49" s="280"/>
      <c r="E49" s="280"/>
      <c r="F49" s="26" t="s">
        <v>27</v>
      </c>
      <c r="G49" s="26" t="s">
        <v>81</v>
      </c>
      <c r="H49" s="28" t="s">
        <v>82</v>
      </c>
      <c r="I49" s="29" t="s">
        <v>250</v>
      </c>
      <c r="J49" s="43">
        <v>1</v>
      </c>
      <c r="K49" s="285">
        <f t="shared" si="1"/>
        <v>1</v>
      </c>
      <c r="L49" s="285"/>
      <c r="M49" s="285"/>
      <c r="N49" s="26">
        <v>0</v>
      </c>
      <c r="O49" s="26"/>
      <c r="P49" s="38"/>
    </row>
    <row r="50" spans="1:16" s="5" customFormat="1" ht="19.5" customHeight="1" x14ac:dyDescent="0.15">
      <c r="A50" s="284" t="s">
        <v>196</v>
      </c>
      <c r="B50" s="284"/>
      <c r="C50" s="284"/>
      <c r="D50" s="284"/>
      <c r="E50" s="284"/>
      <c r="F50" s="284"/>
      <c r="G50" s="284"/>
      <c r="H50" s="284"/>
      <c r="I50" s="284"/>
      <c r="J50" s="39">
        <f>SUM(J26:J49)</f>
        <v>42</v>
      </c>
      <c r="K50" s="263">
        <f>SUM(K26:M49)</f>
        <v>42</v>
      </c>
      <c r="L50" s="263">
        <f>SUM(L27:L49)</f>
        <v>0</v>
      </c>
      <c r="M50" s="263">
        <f>SUM(M27:M49)</f>
        <v>0</v>
      </c>
      <c r="N50" s="39">
        <f>SUM(N27:N49)</f>
        <v>0</v>
      </c>
      <c r="O50" s="40" t="s">
        <v>63</v>
      </c>
      <c r="P50" s="40"/>
    </row>
    <row r="51" spans="1:16" s="4" customFormat="1" ht="52.5" customHeight="1" x14ac:dyDescent="0.15">
      <c r="A51" s="44">
        <v>1</v>
      </c>
      <c r="B51" s="278" t="s">
        <v>83</v>
      </c>
      <c r="C51" s="287">
        <v>1195</v>
      </c>
      <c r="D51" s="287">
        <v>66</v>
      </c>
      <c r="E51" s="287">
        <v>3</v>
      </c>
      <c r="F51" s="46" t="s">
        <v>17</v>
      </c>
      <c r="G51" s="46" t="s">
        <v>18</v>
      </c>
      <c r="H51" s="48" t="s">
        <v>19</v>
      </c>
      <c r="I51" s="29" t="s">
        <v>250</v>
      </c>
      <c r="J51" s="49">
        <v>7</v>
      </c>
      <c r="K51" s="288">
        <f>J51</f>
        <v>7</v>
      </c>
      <c r="L51" s="288"/>
      <c r="M51" s="288"/>
      <c r="N51" s="50">
        <v>0</v>
      </c>
      <c r="O51" s="46"/>
      <c r="P51" s="46"/>
    </row>
    <row r="52" spans="1:16" s="4" customFormat="1" ht="51" customHeight="1" x14ac:dyDescent="0.15">
      <c r="A52" s="44">
        <v>2</v>
      </c>
      <c r="B52" s="278"/>
      <c r="C52" s="287"/>
      <c r="D52" s="287"/>
      <c r="E52" s="287"/>
      <c r="F52" s="46" t="s">
        <v>17</v>
      </c>
      <c r="G52" s="46" t="s">
        <v>21</v>
      </c>
      <c r="H52" s="48" t="s">
        <v>22</v>
      </c>
      <c r="I52" s="29" t="s">
        <v>250</v>
      </c>
      <c r="J52" s="49">
        <v>5</v>
      </c>
      <c r="K52" s="288">
        <f t="shared" ref="K52:K62" si="2">J52</f>
        <v>5</v>
      </c>
      <c r="L52" s="288"/>
      <c r="M52" s="288"/>
      <c r="N52" s="50">
        <v>0</v>
      </c>
      <c r="O52" s="31" t="s">
        <v>23</v>
      </c>
      <c r="P52" s="30"/>
    </row>
    <row r="53" spans="1:16" s="4" customFormat="1" ht="40.5" customHeight="1" x14ac:dyDescent="0.15">
      <c r="A53" s="44">
        <v>3</v>
      </c>
      <c r="B53" s="278"/>
      <c r="C53" s="287"/>
      <c r="D53" s="287"/>
      <c r="E53" s="287"/>
      <c r="F53" s="26" t="s">
        <v>17</v>
      </c>
      <c r="G53" s="26" t="s">
        <v>24</v>
      </c>
      <c r="H53" s="28" t="s">
        <v>25</v>
      </c>
      <c r="I53" s="29" t="s">
        <v>250</v>
      </c>
      <c r="J53" s="49">
        <v>1</v>
      </c>
      <c r="K53" s="288">
        <f t="shared" si="2"/>
        <v>1</v>
      </c>
      <c r="L53" s="288"/>
      <c r="M53" s="288"/>
      <c r="N53" s="50">
        <v>0</v>
      </c>
      <c r="O53" s="31" t="s">
        <v>23</v>
      </c>
      <c r="P53" s="30"/>
    </row>
    <row r="54" spans="1:16" s="4" customFormat="1" ht="73.5" customHeight="1" x14ac:dyDescent="0.15">
      <c r="A54" s="44">
        <v>4</v>
      </c>
      <c r="B54" s="278"/>
      <c r="C54" s="287"/>
      <c r="D54" s="287"/>
      <c r="E54" s="287"/>
      <c r="F54" s="26" t="s">
        <v>27</v>
      </c>
      <c r="G54" s="26" t="s">
        <v>28</v>
      </c>
      <c r="H54" s="28" t="s">
        <v>29</v>
      </c>
      <c r="I54" s="29" t="s">
        <v>250</v>
      </c>
      <c r="J54" s="49">
        <v>4</v>
      </c>
      <c r="K54" s="288">
        <f t="shared" si="2"/>
        <v>4</v>
      </c>
      <c r="L54" s="288"/>
      <c r="M54" s="288"/>
      <c r="N54" s="50">
        <v>0</v>
      </c>
      <c r="O54" s="46"/>
      <c r="P54" s="46"/>
    </row>
    <row r="55" spans="1:16" s="4" customFormat="1" ht="93.75" customHeight="1" x14ac:dyDescent="0.15">
      <c r="A55" s="44">
        <v>5</v>
      </c>
      <c r="B55" s="278"/>
      <c r="C55" s="287"/>
      <c r="D55" s="287"/>
      <c r="E55" s="287"/>
      <c r="F55" s="46" t="s">
        <v>17</v>
      </c>
      <c r="G55" s="46" t="s">
        <v>26</v>
      </c>
      <c r="H55" s="124" t="s">
        <v>176</v>
      </c>
      <c r="I55" s="29" t="s">
        <v>250</v>
      </c>
      <c r="J55" s="49">
        <v>1</v>
      </c>
      <c r="K55" s="288">
        <f t="shared" si="2"/>
        <v>1</v>
      </c>
      <c r="L55" s="288"/>
      <c r="M55" s="288"/>
      <c r="N55" s="50">
        <v>0</v>
      </c>
      <c r="O55" s="26" t="s">
        <v>23</v>
      </c>
      <c r="P55" s="26"/>
    </row>
    <row r="56" spans="1:16" s="4" customFormat="1" ht="39" customHeight="1" x14ac:dyDescent="0.15">
      <c r="A56" s="44">
        <v>6</v>
      </c>
      <c r="B56" s="278"/>
      <c r="C56" s="287"/>
      <c r="D56" s="287"/>
      <c r="E56" s="287"/>
      <c r="F56" s="26" t="s">
        <v>17</v>
      </c>
      <c r="G56" s="26" t="s">
        <v>67</v>
      </c>
      <c r="H56" s="123" t="s">
        <v>68</v>
      </c>
      <c r="I56" s="29" t="s">
        <v>250</v>
      </c>
      <c r="J56" s="49">
        <v>1</v>
      </c>
      <c r="K56" s="288">
        <f t="shared" si="2"/>
        <v>1</v>
      </c>
      <c r="L56" s="288"/>
      <c r="M56" s="288"/>
      <c r="N56" s="50">
        <v>0</v>
      </c>
      <c r="O56" s="26" t="s">
        <v>23</v>
      </c>
      <c r="P56" s="38"/>
    </row>
    <row r="57" spans="1:16" s="4" customFormat="1" ht="58.5" customHeight="1" x14ac:dyDescent="0.15">
      <c r="A57" s="44">
        <v>7</v>
      </c>
      <c r="B57" s="278"/>
      <c r="C57" s="287"/>
      <c r="D57" s="287"/>
      <c r="E57" s="287"/>
      <c r="F57" s="31" t="s">
        <v>17</v>
      </c>
      <c r="G57" s="31" t="s">
        <v>45</v>
      </c>
      <c r="H57" s="33" t="s">
        <v>46</v>
      </c>
      <c r="I57" s="29" t="s">
        <v>250</v>
      </c>
      <c r="J57" s="49">
        <v>1</v>
      </c>
      <c r="K57" s="288">
        <f t="shared" si="2"/>
        <v>1</v>
      </c>
      <c r="L57" s="288"/>
      <c r="M57" s="288"/>
      <c r="N57" s="50">
        <v>0</v>
      </c>
      <c r="O57" s="31" t="s">
        <v>23</v>
      </c>
      <c r="P57" s="31"/>
    </row>
    <row r="58" spans="1:16" s="4" customFormat="1" ht="30" customHeight="1" x14ac:dyDescent="0.15">
      <c r="A58" s="44">
        <v>8</v>
      </c>
      <c r="B58" s="278"/>
      <c r="C58" s="287"/>
      <c r="D58" s="287"/>
      <c r="E58" s="287"/>
      <c r="F58" s="26" t="s">
        <v>17</v>
      </c>
      <c r="G58" s="26" t="s">
        <v>75</v>
      </c>
      <c r="H58" s="28" t="s">
        <v>76</v>
      </c>
      <c r="I58" s="29" t="s">
        <v>250</v>
      </c>
      <c r="J58" s="49">
        <v>1</v>
      </c>
      <c r="K58" s="288">
        <f t="shared" si="2"/>
        <v>1</v>
      </c>
      <c r="L58" s="288"/>
      <c r="M58" s="288"/>
      <c r="N58" s="50">
        <v>0</v>
      </c>
      <c r="O58" s="26" t="s">
        <v>23</v>
      </c>
      <c r="P58" s="26"/>
    </row>
    <row r="59" spans="1:16" s="4" customFormat="1" ht="42" customHeight="1" x14ac:dyDescent="0.15">
      <c r="A59" s="44">
        <v>9</v>
      </c>
      <c r="B59" s="278"/>
      <c r="C59" s="287"/>
      <c r="D59" s="287"/>
      <c r="E59" s="287"/>
      <c r="F59" s="46" t="s">
        <v>27</v>
      </c>
      <c r="G59" s="46" t="s">
        <v>38</v>
      </c>
      <c r="H59" s="48" t="s">
        <v>39</v>
      </c>
      <c r="I59" s="29" t="s">
        <v>250</v>
      </c>
      <c r="J59" s="49">
        <v>1</v>
      </c>
      <c r="K59" s="288">
        <f t="shared" si="2"/>
        <v>1</v>
      </c>
      <c r="L59" s="288"/>
      <c r="M59" s="288"/>
      <c r="N59" s="50">
        <v>0</v>
      </c>
      <c r="O59" s="46"/>
      <c r="P59" s="46"/>
    </row>
    <row r="60" spans="1:16" s="4" customFormat="1" ht="63" customHeight="1" x14ac:dyDescent="0.15">
      <c r="A60" s="44">
        <v>10</v>
      </c>
      <c r="B60" s="278"/>
      <c r="C60" s="287"/>
      <c r="D60" s="287"/>
      <c r="E60" s="287"/>
      <c r="F60" s="46" t="s">
        <v>27</v>
      </c>
      <c r="G60" s="46" t="s">
        <v>84</v>
      </c>
      <c r="H60" s="48" t="s">
        <v>85</v>
      </c>
      <c r="I60" s="29" t="s">
        <v>250</v>
      </c>
      <c r="J60" s="49">
        <v>1</v>
      </c>
      <c r="K60" s="288">
        <f t="shared" si="2"/>
        <v>1</v>
      </c>
      <c r="L60" s="288"/>
      <c r="M60" s="288"/>
      <c r="N60" s="50">
        <v>0</v>
      </c>
      <c r="O60" s="46"/>
      <c r="P60" s="46"/>
    </row>
    <row r="61" spans="1:16" s="4" customFormat="1" ht="45" customHeight="1" x14ac:dyDescent="0.15">
      <c r="A61" s="44">
        <v>11</v>
      </c>
      <c r="B61" s="278"/>
      <c r="C61" s="287"/>
      <c r="D61" s="287"/>
      <c r="E61" s="287"/>
      <c r="F61" s="46" t="s">
        <v>27</v>
      </c>
      <c r="G61" s="46" t="s">
        <v>30</v>
      </c>
      <c r="H61" s="48" t="s">
        <v>31</v>
      </c>
      <c r="I61" s="29" t="s">
        <v>250</v>
      </c>
      <c r="J61" s="49">
        <v>1</v>
      </c>
      <c r="K61" s="288">
        <f t="shared" si="2"/>
        <v>1</v>
      </c>
      <c r="L61" s="288"/>
      <c r="M61" s="288"/>
      <c r="N61" s="50">
        <v>0</v>
      </c>
      <c r="O61" s="31"/>
      <c r="P61" s="31"/>
    </row>
    <row r="62" spans="1:16" s="4" customFormat="1" ht="78.75" customHeight="1" x14ac:dyDescent="0.15">
      <c r="A62" s="44">
        <v>12</v>
      </c>
      <c r="B62" s="278"/>
      <c r="C62" s="287"/>
      <c r="D62" s="287"/>
      <c r="E62" s="287"/>
      <c r="F62" s="46" t="s">
        <v>27</v>
      </c>
      <c r="G62" s="46" t="s">
        <v>86</v>
      </c>
      <c r="H62" s="48" t="s">
        <v>87</v>
      </c>
      <c r="I62" s="29" t="s">
        <v>250</v>
      </c>
      <c r="J62" s="49">
        <v>1</v>
      </c>
      <c r="K62" s="288">
        <f t="shared" si="2"/>
        <v>1</v>
      </c>
      <c r="L62" s="288"/>
      <c r="M62" s="288"/>
      <c r="N62" s="50">
        <v>0</v>
      </c>
      <c r="O62" s="46"/>
      <c r="P62" s="46"/>
    </row>
    <row r="63" spans="1:16" s="5" customFormat="1" ht="19.5" customHeight="1" x14ac:dyDescent="0.15">
      <c r="A63" s="286" t="s">
        <v>197</v>
      </c>
      <c r="B63" s="286"/>
      <c r="C63" s="286"/>
      <c r="D63" s="286"/>
      <c r="E63" s="286"/>
      <c r="F63" s="286"/>
      <c r="G63" s="286"/>
      <c r="H63" s="286"/>
      <c r="I63" s="286"/>
      <c r="J63" s="53">
        <f>SUM(J51:J62)</f>
        <v>25</v>
      </c>
      <c r="K63" s="259">
        <f>SUM(K51:M62)</f>
        <v>25</v>
      </c>
      <c r="L63" s="259">
        <f>SUM(L52:L62)</f>
        <v>0</v>
      </c>
      <c r="M63" s="259">
        <f>SUM(M52:M62)</f>
        <v>0</v>
      </c>
      <c r="N63" s="53">
        <f>SUM(N52:N62)</f>
        <v>0</v>
      </c>
      <c r="O63" s="40" t="s">
        <v>63</v>
      </c>
      <c r="P63" s="40"/>
    </row>
    <row r="64" spans="1:16" s="4" customFormat="1" ht="60.75" customHeight="1" x14ac:dyDescent="0.15">
      <c r="A64" s="54">
        <v>1</v>
      </c>
      <c r="B64" s="277" t="s">
        <v>89</v>
      </c>
      <c r="C64" s="255">
        <v>1710</v>
      </c>
      <c r="D64" s="255">
        <v>152</v>
      </c>
      <c r="E64" s="255">
        <v>26</v>
      </c>
      <c r="F64" s="56" t="s">
        <v>17</v>
      </c>
      <c r="G64" s="31" t="s">
        <v>18</v>
      </c>
      <c r="H64" s="33" t="s">
        <v>19</v>
      </c>
      <c r="I64" s="29" t="s">
        <v>250</v>
      </c>
      <c r="J64" s="34">
        <v>21</v>
      </c>
      <c r="K64" s="288">
        <f>J64</f>
        <v>21</v>
      </c>
      <c r="L64" s="288"/>
      <c r="M64" s="288"/>
      <c r="N64" s="57">
        <v>0</v>
      </c>
      <c r="O64" s="31"/>
      <c r="P64" s="31"/>
    </row>
    <row r="65" spans="1:16" s="4" customFormat="1" ht="56.25" customHeight="1" x14ac:dyDescent="0.15">
      <c r="A65" s="54">
        <v>2</v>
      </c>
      <c r="B65" s="277"/>
      <c r="C65" s="255"/>
      <c r="D65" s="255"/>
      <c r="E65" s="255"/>
      <c r="F65" s="56" t="s">
        <v>17</v>
      </c>
      <c r="G65" s="31" t="s">
        <v>21</v>
      </c>
      <c r="H65" s="33" t="s">
        <v>22</v>
      </c>
      <c r="I65" s="29" t="s">
        <v>250</v>
      </c>
      <c r="J65" s="34">
        <v>5</v>
      </c>
      <c r="K65" s="288">
        <f t="shared" ref="K65:K87" si="3">J65</f>
        <v>5</v>
      </c>
      <c r="L65" s="288"/>
      <c r="M65" s="288"/>
      <c r="N65" s="57">
        <v>0</v>
      </c>
      <c r="O65" s="31" t="s">
        <v>23</v>
      </c>
      <c r="P65" s="30"/>
    </row>
    <row r="66" spans="1:16" s="4" customFormat="1" ht="45.75" customHeight="1" x14ac:dyDescent="0.15">
      <c r="A66" s="54">
        <v>3</v>
      </c>
      <c r="B66" s="277"/>
      <c r="C66" s="255"/>
      <c r="D66" s="255"/>
      <c r="E66" s="255"/>
      <c r="F66" s="26" t="s">
        <v>17</v>
      </c>
      <c r="G66" s="26" t="s">
        <v>24</v>
      </c>
      <c r="H66" s="28" t="s">
        <v>25</v>
      </c>
      <c r="I66" s="29" t="s">
        <v>250</v>
      </c>
      <c r="J66" s="34">
        <v>8</v>
      </c>
      <c r="K66" s="288">
        <f t="shared" si="3"/>
        <v>8</v>
      </c>
      <c r="L66" s="288"/>
      <c r="M66" s="288"/>
      <c r="N66" s="57">
        <v>0</v>
      </c>
      <c r="O66" s="31" t="s">
        <v>23</v>
      </c>
      <c r="P66" s="30"/>
    </row>
    <row r="67" spans="1:16" s="4" customFormat="1" ht="36.75" customHeight="1" x14ac:dyDescent="0.15">
      <c r="A67" s="54">
        <v>4</v>
      </c>
      <c r="B67" s="277" t="s">
        <v>89</v>
      </c>
      <c r="C67" s="255">
        <v>1710</v>
      </c>
      <c r="D67" s="255">
        <v>152</v>
      </c>
      <c r="E67" s="255">
        <v>26</v>
      </c>
      <c r="F67" s="56" t="s">
        <v>17</v>
      </c>
      <c r="G67" s="31" t="s">
        <v>90</v>
      </c>
      <c r="H67" s="33" t="s">
        <v>91</v>
      </c>
      <c r="I67" s="29" t="s">
        <v>250</v>
      </c>
      <c r="J67" s="34">
        <v>1</v>
      </c>
      <c r="K67" s="288">
        <f t="shared" si="3"/>
        <v>1</v>
      </c>
      <c r="L67" s="288"/>
      <c r="M67" s="288"/>
      <c r="N67" s="57">
        <v>0</v>
      </c>
      <c r="O67" s="31" t="s">
        <v>23</v>
      </c>
      <c r="P67" s="31"/>
    </row>
    <row r="68" spans="1:16" s="4" customFormat="1" ht="72" customHeight="1" x14ac:dyDescent="0.15">
      <c r="A68" s="54">
        <v>5</v>
      </c>
      <c r="B68" s="277"/>
      <c r="C68" s="255"/>
      <c r="D68" s="255"/>
      <c r="E68" s="255"/>
      <c r="F68" s="26" t="s">
        <v>27</v>
      </c>
      <c r="G68" s="26" t="s">
        <v>28</v>
      </c>
      <c r="H68" s="28" t="s">
        <v>29</v>
      </c>
      <c r="I68" s="29" t="s">
        <v>250</v>
      </c>
      <c r="J68" s="34">
        <v>5</v>
      </c>
      <c r="K68" s="288">
        <f t="shared" si="3"/>
        <v>5</v>
      </c>
      <c r="L68" s="288"/>
      <c r="M68" s="288"/>
      <c r="N68" s="57">
        <v>0</v>
      </c>
      <c r="O68" s="31"/>
      <c r="P68" s="31"/>
    </row>
    <row r="69" spans="1:16" s="4" customFormat="1" ht="27" customHeight="1" x14ac:dyDescent="0.15">
      <c r="A69" s="54">
        <v>6</v>
      </c>
      <c r="B69" s="277"/>
      <c r="C69" s="255"/>
      <c r="D69" s="255"/>
      <c r="E69" s="255"/>
      <c r="F69" s="56" t="s">
        <v>17</v>
      </c>
      <c r="G69" s="31" t="s">
        <v>92</v>
      </c>
      <c r="H69" s="33" t="s">
        <v>93</v>
      </c>
      <c r="I69" s="29" t="s">
        <v>250</v>
      </c>
      <c r="J69" s="34">
        <v>1</v>
      </c>
      <c r="K69" s="288">
        <f t="shared" si="3"/>
        <v>1</v>
      </c>
      <c r="L69" s="288"/>
      <c r="M69" s="288"/>
      <c r="N69" s="57">
        <v>0</v>
      </c>
      <c r="O69" s="31"/>
      <c r="P69" s="31"/>
    </row>
    <row r="70" spans="1:16" s="4" customFormat="1" ht="42.75" customHeight="1" x14ac:dyDescent="0.15">
      <c r="A70" s="54">
        <v>7</v>
      </c>
      <c r="B70" s="277"/>
      <c r="C70" s="255"/>
      <c r="D70" s="255"/>
      <c r="E70" s="255"/>
      <c r="F70" s="26" t="s">
        <v>17</v>
      </c>
      <c r="G70" s="26" t="s">
        <v>65</v>
      </c>
      <c r="H70" s="123" t="s">
        <v>66</v>
      </c>
      <c r="I70" s="29" t="s">
        <v>250</v>
      </c>
      <c r="J70" s="34">
        <v>2</v>
      </c>
      <c r="K70" s="288">
        <f t="shared" si="3"/>
        <v>2</v>
      </c>
      <c r="L70" s="288"/>
      <c r="M70" s="288"/>
      <c r="N70" s="57">
        <v>0</v>
      </c>
      <c r="O70" s="31"/>
      <c r="P70" s="31"/>
    </row>
    <row r="71" spans="1:16" s="4" customFormat="1" ht="35.25" customHeight="1" x14ac:dyDescent="0.15">
      <c r="A71" s="54">
        <v>8</v>
      </c>
      <c r="B71" s="277"/>
      <c r="C71" s="255"/>
      <c r="D71" s="255"/>
      <c r="E71" s="255"/>
      <c r="F71" s="26" t="s">
        <v>17</v>
      </c>
      <c r="G71" s="26" t="s">
        <v>67</v>
      </c>
      <c r="H71" s="123" t="s">
        <v>68</v>
      </c>
      <c r="I71" s="29" t="s">
        <v>250</v>
      </c>
      <c r="J71" s="34">
        <v>3</v>
      </c>
      <c r="K71" s="288">
        <f t="shared" si="3"/>
        <v>3</v>
      </c>
      <c r="L71" s="288"/>
      <c r="M71" s="288"/>
      <c r="N71" s="57">
        <v>0</v>
      </c>
      <c r="O71" s="26" t="s">
        <v>23</v>
      </c>
      <c r="P71" s="38"/>
    </row>
    <row r="72" spans="1:16" s="4" customFormat="1" ht="40.5" customHeight="1" x14ac:dyDescent="0.15">
      <c r="A72" s="54">
        <v>9</v>
      </c>
      <c r="B72" s="277"/>
      <c r="C72" s="255"/>
      <c r="D72" s="255"/>
      <c r="E72" s="255"/>
      <c r="F72" s="56" t="s">
        <v>27</v>
      </c>
      <c r="G72" s="31" t="s">
        <v>34</v>
      </c>
      <c r="H72" s="33" t="s">
        <v>35</v>
      </c>
      <c r="I72" s="29" t="s">
        <v>250</v>
      </c>
      <c r="J72" s="34">
        <v>1</v>
      </c>
      <c r="K72" s="288">
        <f t="shared" si="3"/>
        <v>1</v>
      </c>
      <c r="L72" s="288"/>
      <c r="M72" s="288"/>
      <c r="N72" s="57">
        <v>0</v>
      </c>
      <c r="O72" s="31"/>
      <c r="P72" s="31"/>
    </row>
    <row r="73" spans="1:16" s="4" customFormat="1" ht="24" x14ac:dyDescent="0.15">
      <c r="A73" s="54">
        <v>10</v>
      </c>
      <c r="B73" s="277"/>
      <c r="C73" s="255"/>
      <c r="D73" s="255"/>
      <c r="E73" s="255"/>
      <c r="F73" s="56" t="s">
        <v>27</v>
      </c>
      <c r="G73" s="31" t="s">
        <v>94</v>
      </c>
      <c r="H73" s="33" t="s">
        <v>95</v>
      </c>
      <c r="I73" s="29" t="s">
        <v>250</v>
      </c>
      <c r="J73" s="34">
        <v>1</v>
      </c>
      <c r="K73" s="288">
        <f t="shared" si="3"/>
        <v>1</v>
      </c>
      <c r="L73" s="288"/>
      <c r="M73" s="288"/>
      <c r="N73" s="57">
        <v>0</v>
      </c>
      <c r="O73" s="31"/>
      <c r="P73" s="31"/>
    </row>
    <row r="74" spans="1:16" s="4" customFormat="1" ht="44.25" customHeight="1" x14ac:dyDescent="0.15">
      <c r="A74" s="54">
        <v>11</v>
      </c>
      <c r="B74" s="277"/>
      <c r="C74" s="255"/>
      <c r="D74" s="255"/>
      <c r="E74" s="255"/>
      <c r="F74" s="56" t="s">
        <v>27</v>
      </c>
      <c r="G74" s="31" t="s">
        <v>30</v>
      </c>
      <c r="H74" s="33" t="s">
        <v>31</v>
      </c>
      <c r="I74" s="29" t="s">
        <v>250</v>
      </c>
      <c r="J74" s="34">
        <v>2</v>
      </c>
      <c r="K74" s="288">
        <f t="shared" si="3"/>
        <v>2</v>
      </c>
      <c r="L74" s="288"/>
      <c r="M74" s="288"/>
      <c r="N74" s="57">
        <v>0</v>
      </c>
      <c r="O74" s="31"/>
      <c r="P74" s="31"/>
    </row>
    <row r="75" spans="1:16" s="4" customFormat="1" ht="25.5" customHeight="1" x14ac:dyDescent="0.15">
      <c r="A75" s="54">
        <v>12</v>
      </c>
      <c r="B75" s="277"/>
      <c r="C75" s="255"/>
      <c r="D75" s="255"/>
      <c r="E75" s="255"/>
      <c r="F75" s="31" t="s">
        <v>40</v>
      </c>
      <c r="G75" s="31" t="s">
        <v>41</v>
      </c>
      <c r="H75" s="33" t="s">
        <v>42</v>
      </c>
      <c r="I75" s="29" t="s">
        <v>250</v>
      </c>
      <c r="J75" s="34">
        <v>3</v>
      </c>
      <c r="K75" s="288">
        <f t="shared" si="3"/>
        <v>3</v>
      </c>
      <c r="L75" s="288"/>
      <c r="M75" s="288"/>
      <c r="N75" s="57">
        <v>0</v>
      </c>
      <c r="O75" s="31"/>
      <c r="P75" s="31"/>
    </row>
    <row r="76" spans="1:16" s="4" customFormat="1" ht="25.5" customHeight="1" x14ac:dyDescent="0.15">
      <c r="A76" s="54">
        <v>13</v>
      </c>
      <c r="B76" s="277"/>
      <c r="C76" s="255"/>
      <c r="D76" s="255"/>
      <c r="E76" s="255"/>
      <c r="F76" s="56" t="s">
        <v>27</v>
      </c>
      <c r="G76" s="31" t="s">
        <v>71</v>
      </c>
      <c r="H76" s="33" t="s">
        <v>72</v>
      </c>
      <c r="I76" s="29" t="s">
        <v>250</v>
      </c>
      <c r="J76" s="34">
        <v>1</v>
      </c>
      <c r="K76" s="288">
        <f t="shared" si="3"/>
        <v>1</v>
      </c>
      <c r="L76" s="288"/>
      <c r="M76" s="288"/>
      <c r="N76" s="57">
        <v>0</v>
      </c>
      <c r="O76" s="31"/>
      <c r="P76" s="31"/>
    </row>
    <row r="77" spans="1:16" s="4" customFormat="1" ht="36" customHeight="1" x14ac:dyDescent="0.15">
      <c r="A77" s="54">
        <v>14</v>
      </c>
      <c r="B77" s="277"/>
      <c r="C77" s="255"/>
      <c r="D77" s="255"/>
      <c r="E77" s="255"/>
      <c r="F77" s="26" t="s">
        <v>27</v>
      </c>
      <c r="G77" s="26" t="s">
        <v>57</v>
      </c>
      <c r="H77" s="28" t="s">
        <v>58</v>
      </c>
      <c r="I77" s="29" t="s">
        <v>250</v>
      </c>
      <c r="J77" s="34">
        <v>1</v>
      </c>
      <c r="K77" s="288">
        <f t="shared" si="3"/>
        <v>1</v>
      </c>
      <c r="L77" s="288"/>
      <c r="M77" s="288"/>
      <c r="N77" s="57">
        <v>0</v>
      </c>
      <c r="O77" s="31"/>
      <c r="P77" s="31"/>
    </row>
    <row r="78" spans="1:16" s="4" customFormat="1" ht="24.75" customHeight="1" x14ac:dyDescent="0.15">
      <c r="A78" s="54">
        <v>15</v>
      </c>
      <c r="B78" s="277"/>
      <c r="C78" s="255"/>
      <c r="D78" s="255"/>
      <c r="E78" s="255"/>
      <c r="F78" s="26" t="s">
        <v>27</v>
      </c>
      <c r="G78" s="26" t="s">
        <v>69</v>
      </c>
      <c r="H78" s="28" t="s">
        <v>70</v>
      </c>
      <c r="I78" s="29" t="s">
        <v>250</v>
      </c>
      <c r="J78" s="34">
        <v>3</v>
      </c>
      <c r="K78" s="288">
        <f t="shared" si="3"/>
        <v>3</v>
      </c>
      <c r="L78" s="288"/>
      <c r="M78" s="288"/>
      <c r="N78" s="57">
        <v>0</v>
      </c>
      <c r="O78" s="31"/>
      <c r="P78" s="31"/>
    </row>
    <row r="79" spans="1:16" s="4" customFormat="1" ht="45" customHeight="1" x14ac:dyDescent="0.15">
      <c r="A79" s="54">
        <v>16</v>
      </c>
      <c r="B79" s="277"/>
      <c r="C79" s="255"/>
      <c r="D79" s="255"/>
      <c r="E79" s="255"/>
      <c r="F79" s="26" t="s">
        <v>27</v>
      </c>
      <c r="G79" s="26" t="s">
        <v>51</v>
      </c>
      <c r="H79" s="123" t="s">
        <v>52</v>
      </c>
      <c r="I79" s="29" t="s">
        <v>250</v>
      </c>
      <c r="J79" s="34">
        <v>3</v>
      </c>
      <c r="K79" s="288">
        <f t="shared" si="3"/>
        <v>3</v>
      </c>
      <c r="L79" s="288"/>
      <c r="M79" s="288"/>
      <c r="N79" s="57">
        <v>0</v>
      </c>
      <c r="O79" s="31"/>
      <c r="P79" s="31"/>
    </row>
    <row r="80" spans="1:16" s="4" customFormat="1" ht="31.5" customHeight="1" x14ac:dyDescent="0.15">
      <c r="A80" s="54">
        <v>17</v>
      </c>
      <c r="B80" s="277"/>
      <c r="C80" s="255"/>
      <c r="D80" s="255"/>
      <c r="E80" s="255"/>
      <c r="F80" s="26" t="s">
        <v>17</v>
      </c>
      <c r="G80" s="26" t="s">
        <v>75</v>
      </c>
      <c r="H80" s="28" t="s">
        <v>76</v>
      </c>
      <c r="I80" s="29" t="s">
        <v>250</v>
      </c>
      <c r="J80" s="34">
        <v>2</v>
      </c>
      <c r="K80" s="288">
        <f t="shared" si="3"/>
        <v>2</v>
      </c>
      <c r="L80" s="288"/>
      <c r="M80" s="288"/>
      <c r="N80" s="57">
        <v>0</v>
      </c>
      <c r="O80" s="26" t="s">
        <v>23</v>
      </c>
      <c r="P80" s="26"/>
    </row>
    <row r="81" spans="1:16" s="4" customFormat="1" ht="82.5" customHeight="1" x14ac:dyDescent="0.15">
      <c r="A81" s="54">
        <v>18</v>
      </c>
      <c r="B81" s="277"/>
      <c r="C81" s="255"/>
      <c r="D81" s="255"/>
      <c r="E81" s="255"/>
      <c r="F81" s="46" t="s">
        <v>27</v>
      </c>
      <c r="G81" s="31" t="s">
        <v>96</v>
      </c>
      <c r="H81" s="33" t="s">
        <v>97</v>
      </c>
      <c r="I81" s="29" t="s">
        <v>250</v>
      </c>
      <c r="J81" s="34">
        <v>2</v>
      </c>
      <c r="K81" s="288">
        <f t="shared" si="3"/>
        <v>2</v>
      </c>
      <c r="L81" s="288"/>
      <c r="M81" s="288"/>
      <c r="N81" s="57">
        <v>0</v>
      </c>
      <c r="O81" s="31"/>
      <c r="P81" s="31"/>
    </row>
    <row r="82" spans="1:16" s="4" customFormat="1" ht="35.25" customHeight="1" x14ac:dyDescent="0.15">
      <c r="A82" s="54">
        <v>19</v>
      </c>
      <c r="B82" s="277"/>
      <c r="C82" s="255"/>
      <c r="D82" s="255"/>
      <c r="E82" s="255"/>
      <c r="F82" s="26" t="s">
        <v>27</v>
      </c>
      <c r="G82" s="26" t="s">
        <v>55</v>
      </c>
      <c r="H82" s="28" t="s">
        <v>56</v>
      </c>
      <c r="I82" s="29" t="s">
        <v>250</v>
      </c>
      <c r="J82" s="34">
        <v>2</v>
      </c>
      <c r="K82" s="288">
        <f t="shared" si="3"/>
        <v>2</v>
      </c>
      <c r="L82" s="288"/>
      <c r="M82" s="288"/>
      <c r="N82" s="57">
        <v>0</v>
      </c>
      <c r="O82" s="31"/>
      <c r="P82" s="31"/>
    </row>
    <row r="83" spans="1:16" s="4" customFormat="1" ht="42" customHeight="1" x14ac:dyDescent="0.15">
      <c r="A83" s="54">
        <v>20</v>
      </c>
      <c r="B83" s="277"/>
      <c r="C83" s="255"/>
      <c r="D83" s="255"/>
      <c r="E83" s="255"/>
      <c r="F83" s="26" t="s">
        <v>27</v>
      </c>
      <c r="G83" s="26" t="s">
        <v>81</v>
      </c>
      <c r="H83" s="28" t="s">
        <v>82</v>
      </c>
      <c r="I83" s="29" t="s">
        <v>250</v>
      </c>
      <c r="J83" s="34">
        <v>2</v>
      </c>
      <c r="K83" s="288">
        <f t="shared" si="3"/>
        <v>2</v>
      </c>
      <c r="L83" s="288"/>
      <c r="M83" s="288"/>
      <c r="N83" s="57">
        <v>0</v>
      </c>
      <c r="O83" s="31"/>
      <c r="P83" s="31"/>
    </row>
    <row r="84" spans="1:16" s="4" customFormat="1" ht="30.75" customHeight="1" x14ac:dyDescent="0.15">
      <c r="A84" s="54">
        <v>21</v>
      </c>
      <c r="B84" s="277"/>
      <c r="C84" s="255"/>
      <c r="D84" s="255"/>
      <c r="E84" s="255"/>
      <c r="F84" s="56" t="s">
        <v>27</v>
      </c>
      <c r="G84" s="31" t="s">
        <v>98</v>
      </c>
      <c r="H84" s="125" t="s">
        <v>99</v>
      </c>
      <c r="I84" s="29" t="s">
        <v>250</v>
      </c>
      <c r="J84" s="34">
        <v>1</v>
      </c>
      <c r="K84" s="288">
        <f t="shared" si="3"/>
        <v>1</v>
      </c>
      <c r="L84" s="288"/>
      <c r="M84" s="288"/>
      <c r="N84" s="57">
        <v>0</v>
      </c>
      <c r="O84" s="31"/>
      <c r="P84" s="31"/>
    </row>
    <row r="85" spans="1:16" s="4" customFormat="1" ht="60.75" customHeight="1" x14ac:dyDescent="0.15">
      <c r="A85" s="54">
        <v>22</v>
      </c>
      <c r="B85" s="277"/>
      <c r="C85" s="255"/>
      <c r="D85" s="255"/>
      <c r="E85" s="255"/>
      <c r="F85" s="31" t="s">
        <v>17</v>
      </c>
      <c r="G85" s="31" t="s">
        <v>45</v>
      </c>
      <c r="H85" s="33" t="s">
        <v>46</v>
      </c>
      <c r="I85" s="29" t="s">
        <v>250</v>
      </c>
      <c r="J85" s="34">
        <v>2</v>
      </c>
      <c r="K85" s="288">
        <f t="shared" si="3"/>
        <v>2</v>
      </c>
      <c r="L85" s="288"/>
      <c r="M85" s="288"/>
      <c r="N85" s="57">
        <v>0</v>
      </c>
      <c r="O85" s="31" t="s">
        <v>23</v>
      </c>
      <c r="P85" s="31"/>
    </row>
    <row r="86" spans="1:16" s="4" customFormat="1" ht="38.25" customHeight="1" x14ac:dyDescent="0.15">
      <c r="A86" s="54">
        <v>23</v>
      </c>
      <c r="B86" s="277"/>
      <c r="C86" s="255"/>
      <c r="D86" s="255"/>
      <c r="E86" s="255"/>
      <c r="F86" s="31" t="s">
        <v>27</v>
      </c>
      <c r="G86" s="31" t="s">
        <v>38</v>
      </c>
      <c r="H86" s="33" t="s">
        <v>39</v>
      </c>
      <c r="I86" s="29" t="s">
        <v>250</v>
      </c>
      <c r="J86" s="34">
        <v>1</v>
      </c>
      <c r="K86" s="288">
        <f t="shared" si="3"/>
        <v>1</v>
      </c>
      <c r="L86" s="288"/>
      <c r="M86" s="288"/>
      <c r="N86" s="57">
        <v>0</v>
      </c>
      <c r="O86" s="31"/>
      <c r="P86" s="31"/>
    </row>
    <row r="87" spans="1:16" s="4" customFormat="1" ht="93" customHeight="1" x14ac:dyDescent="0.15">
      <c r="A87" s="54">
        <v>24</v>
      </c>
      <c r="B87" s="277"/>
      <c r="C87" s="255"/>
      <c r="D87" s="255"/>
      <c r="E87" s="255"/>
      <c r="F87" s="56" t="s">
        <v>17</v>
      </c>
      <c r="G87" s="31" t="s">
        <v>26</v>
      </c>
      <c r="H87" s="33" t="s">
        <v>176</v>
      </c>
      <c r="I87" s="29" t="s">
        <v>250</v>
      </c>
      <c r="J87" s="34">
        <v>2</v>
      </c>
      <c r="K87" s="288">
        <f t="shared" si="3"/>
        <v>2</v>
      </c>
      <c r="L87" s="288"/>
      <c r="M87" s="288"/>
      <c r="N87" s="57">
        <v>0</v>
      </c>
      <c r="O87" s="26" t="s">
        <v>23</v>
      </c>
      <c r="P87" s="26"/>
    </row>
    <row r="88" spans="1:16" s="5" customFormat="1" ht="19.5" customHeight="1" x14ac:dyDescent="0.15">
      <c r="A88" s="248" t="s">
        <v>194</v>
      </c>
      <c r="B88" s="248"/>
      <c r="C88" s="248"/>
      <c r="D88" s="248"/>
      <c r="E88" s="248"/>
      <c r="F88" s="248"/>
      <c r="G88" s="248"/>
      <c r="H88" s="248"/>
      <c r="I88" s="248"/>
      <c r="J88" s="64">
        <f>SUM(J64:J87)</f>
        <v>75</v>
      </c>
      <c r="K88" s="254">
        <f>SUM(K64:M87)</f>
        <v>75</v>
      </c>
      <c r="L88" s="254">
        <f>SUM(L64:L87)</f>
        <v>0</v>
      </c>
      <c r="M88" s="254">
        <f>SUM(M64:M87)</f>
        <v>0</v>
      </c>
      <c r="N88" s="64">
        <f>SUM(N64:N87)</f>
        <v>0</v>
      </c>
      <c r="O88" s="66" t="s">
        <v>63</v>
      </c>
      <c r="P88" s="36"/>
    </row>
    <row r="89" spans="1:16" s="5" customFormat="1" ht="29.25" customHeight="1" x14ac:dyDescent="0.15">
      <c r="A89" s="281" t="s">
        <v>178</v>
      </c>
      <c r="B89" s="282"/>
      <c r="C89" s="126">
        <v>8286</v>
      </c>
      <c r="D89" s="126">
        <v>392</v>
      </c>
      <c r="E89" s="126">
        <v>62</v>
      </c>
      <c r="F89" s="126" t="s">
        <v>63</v>
      </c>
      <c r="G89" s="127" t="s">
        <v>88</v>
      </c>
      <c r="H89" s="128" t="s">
        <v>198</v>
      </c>
      <c r="I89" s="128" t="s">
        <v>88</v>
      </c>
      <c r="J89" s="126">
        <f>SUM(J88,J63,J50,J25)</f>
        <v>211</v>
      </c>
      <c r="K89" s="289">
        <f>SUM(K88,K63,K50,K25)</f>
        <v>211</v>
      </c>
      <c r="L89" s="289" t="e">
        <f>SUM(L88,L63,L50,L25,#REF!)</f>
        <v>#REF!</v>
      </c>
      <c r="M89" s="289" t="e">
        <f>SUM(M88,M63,M50,M25,#REF!)</f>
        <v>#REF!</v>
      </c>
      <c r="N89" s="126">
        <v>0</v>
      </c>
      <c r="O89" s="127" t="s">
        <v>88</v>
      </c>
      <c r="P89" s="36"/>
    </row>
    <row r="90" spans="1:16" ht="57" customHeight="1" x14ac:dyDescent="0.15">
      <c r="A90" s="38">
        <v>1</v>
      </c>
      <c r="B90" s="26" t="s">
        <v>181</v>
      </c>
      <c r="C90" s="26">
        <v>3056</v>
      </c>
      <c r="D90" s="26">
        <v>162</v>
      </c>
      <c r="E90" s="26">
        <v>45</v>
      </c>
      <c r="F90" s="26" t="s">
        <v>17</v>
      </c>
      <c r="G90" s="26" t="s">
        <v>18</v>
      </c>
      <c r="H90" s="28" t="s">
        <v>164</v>
      </c>
      <c r="I90" s="26">
        <v>2023</v>
      </c>
      <c r="J90" s="26">
        <v>16</v>
      </c>
      <c r="K90" s="244">
        <v>16</v>
      </c>
      <c r="L90" s="244"/>
      <c r="M90" s="244"/>
      <c r="N90" s="92" t="s">
        <v>88</v>
      </c>
      <c r="O90" s="231" t="s">
        <v>100</v>
      </c>
      <c r="P90" s="23"/>
    </row>
    <row r="91" spans="1:16" ht="54.75" customHeight="1" x14ac:dyDescent="0.15">
      <c r="A91" s="90">
        <v>2</v>
      </c>
      <c r="B91" s="244" t="s">
        <v>181</v>
      </c>
      <c r="C91" s="244">
        <v>3056</v>
      </c>
      <c r="D91" s="244">
        <v>162</v>
      </c>
      <c r="E91" s="244">
        <v>45</v>
      </c>
      <c r="F91" s="26" t="s">
        <v>17</v>
      </c>
      <c r="G91" s="26" t="s">
        <v>21</v>
      </c>
      <c r="H91" s="28" t="s">
        <v>165</v>
      </c>
      <c r="I91" s="26">
        <v>2023</v>
      </c>
      <c r="J91" s="26">
        <v>16</v>
      </c>
      <c r="K91" s="244">
        <v>16</v>
      </c>
      <c r="L91" s="244"/>
      <c r="M91" s="244"/>
      <c r="N91" s="92" t="s">
        <v>88</v>
      </c>
      <c r="O91" s="231"/>
      <c r="P91" s="19"/>
    </row>
    <row r="92" spans="1:16" ht="45.75" customHeight="1" x14ac:dyDescent="0.15">
      <c r="A92" s="38">
        <v>3</v>
      </c>
      <c r="B92" s="244"/>
      <c r="C92" s="244"/>
      <c r="D92" s="244"/>
      <c r="E92" s="244"/>
      <c r="F92" s="26" t="s">
        <v>17</v>
      </c>
      <c r="G92" s="26" t="s">
        <v>24</v>
      </c>
      <c r="H92" s="28" t="s">
        <v>166</v>
      </c>
      <c r="I92" s="26">
        <v>2023</v>
      </c>
      <c r="J92" s="26">
        <v>11</v>
      </c>
      <c r="K92" s="244">
        <v>11</v>
      </c>
      <c r="L92" s="244"/>
      <c r="M92" s="244"/>
      <c r="N92" s="92" t="s">
        <v>88</v>
      </c>
      <c r="O92" s="231"/>
      <c r="P92" s="19"/>
    </row>
    <row r="93" spans="1:16" ht="84.75" customHeight="1" x14ac:dyDescent="0.15">
      <c r="A93" s="90">
        <v>4</v>
      </c>
      <c r="B93" s="244"/>
      <c r="C93" s="244"/>
      <c r="D93" s="244"/>
      <c r="E93" s="244"/>
      <c r="F93" s="26" t="s">
        <v>17</v>
      </c>
      <c r="G93" s="26" t="s">
        <v>101</v>
      </c>
      <c r="H93" s="28" t="s">
        <v>180</v>
      </c>
      <c r="I93" s="26">
        <v>2023</v>
      </c>
      <c r="J93" s="26">
        <v>5</v>
      </c>
      <c r="K93" s="244">
        <v>5</v>
      </c>
      <c r="L93" s="244"/>
      <c r="M93" s="244"/>
      <c r="N93" s="92" t="s">
        <v>88</v>
      </c>
      <c r="O93" s="231"/>
      <c r="P93" s="19"/>
    </row>
    <row r="94" spans="1:16" ht="45.75" customHeight="1" x14ac:dyDescent="0.15">
      <c r="A94" s="38">
        <v>5</v>
      </c>
      <c r="B94" s="244"/>
      <c r="C94" s="244"/>
      <c r="D94" s="244"/>
      <c r="E94" s="244"/>
      <c r="F94" s="26" t="s">
        <v>17</v>
      </c>
      <c r="G94" s="26" t="s">
        <v>102</v>
      </c>
      <c r="H94" s="28" t="s">
        <v>167</v>
      </c>
      <c r="I94" s="26">
        <v>2023</v>
      </c>
      <c r="J94" s="26">
        <v>3</v>
      </c>
      <c r="K94" s="244">
        <v>3</v>
      </c>
      <c r="L94" s="244"/>
      <c r="M94" s="244"/>
      <c r="N94" s="92" t="s">
        <v>88</v>
      </c>
      <c r="O94" s="231"/>
      <c r="P94" s="23"/>
    </row>
    <row r="95" spans="1:16" ht="28.5" customHeight="1" x14ac:dyDescent="0.15">
      <c r="A95" s="90">
        <v>6</v>
      </c>
      <c r="B95" s="244"/>
      <c r="C95" s="244"/>
      <c r="D95" s="244"/>
      <c r="E95" s="244"/>
      <c r="F95" s="26" t="s">
        <v>17</v>
      </c>
      <c r="G95" s="26" t="s">
        <v>67</v>
      </c>
      <c r="H95" s="28" t="s">
        <v>168</v>
      </c>
      <c r="I95" s="26">
        <v>2023</v>
      </c>
      <c r="J95" s="26">
        <v>3</v>
      </c>
      <c r="K95" s="244">
        <v>3</v>
      </c>
      <c r="L95" s="244"/>
      <c r="M95" s="244"/>
      <c r="N95" s="92" t="s">
        <v>88</v>
      </c>
      <c r="O95" s="231"/>
      <c r="P95" s="19"/>
    </row>
    <row r="96" spans="1:16" ht="31.5" customHeight="1" x14ac:dyDescent="0.15">
      <c r="A96" s="38">
        <v>7</v>
      </c>
      <c r="B96" s="244"/>
      <c r="C96" s="244"/>
      <c r="D96" s="244"/>
      <c r="E96" s="244"/>
      <c r="F96" s="26" t="s">
        <v>17</v>
      </c>
      <c r="G96" s="26" t="s">
        <v>65</v>
      </c>
      <c r="H96" s="28" t="s">
        <v>169</v>
      </c>
      <c r="I96" s="26">
        <v>2023</v>
      </c>
      <c r="J96" s="26">
        <v>2</v>
      </c>
      <c r="K96" s="244">
        <v>2</v>
      </c>
      <c r="L96" s="244"/>
      <c r="M96" s="244"/>
      <c r="N96" s="92" t="s">
        <v>88</v>
      </c>
      <c r="O96" s="231"/>
      <c r="P96" s="19"/>
    </row>
    <row r="97" spans="1:16" ht="24" x14ac:dyDescent="0.15">
      <c r="A97" s="90">
        <v>8</v>
      </c>
      <c r="B97" s="244"/>
      <c r="C97" s="244"/>
      <c r="D97" s="244"/>
      <c r="E97" s="244"/>
      <c r="F97" s="26" t="s">
        <v>17</v>
      </c>
      <c r="G97" s="26" t="s">
        <v>41</v>
      </c>
      <c r="H97" s="28" t="s">
        <v>170</v>
      </c>
      <c r="I97" s="26">
        <v>2023</v>
      </c>
      <c r="J97" s="26">
        <v>2</v>
      </c>
      <c r="K97" s="244">
        <v>2</v>
      </c>
      <c r="L97" s="244"/>
      <c r="M97" s="244"/>
      <c r="N97" s="92" t="s">
        <v>88</v>
      </c>
      <c r="O97" s="231"/>
      <c r="P97" s="19"/>
    </row>
    <row r="98" spans="1:16" ht="26.25" customHeight="1" x14ac:dyDescent="0.15">
      <c r="A98" s="38">
        <v>9</v>
      </c>
      <c r="B98" s="244"/>
      <c r="C98" s="244"/>
      <c r="D98" s="244"/>
      <c r="E98" s="244"/>
      <c r="F98" s="26" t="s">
        <v>27</v>
      </c>
      <c r="G98" s="26" t="s">
        <v>103</v>
      </c>
      <c r="H98" s="28" t="s">
        <v>171</v>
      </c>
      <c r="I98" s="26">
        <v>2023</v>
      </c>
      <c r="J98" s="26">
        <v>2</v>
      </c>
      <c r="K98" s="244">
        <v>2</v>
      </c>
      <c r="L98" s="244"/>
      <c r="M98" s="244"/>
      <c r="N98" s="92" t="s">
        <v>88</v>
      </c>
      <c r="O98" s="231"/>
      <c r="P98" s="19"/>
    </row>
    <row r="99" spans="1:16" ht="26.25" customHeight="1" x14ac:dyDescent="0.15">
      <c r="A99" s="90">
        <v>10</v>
      </c>
      <c r="B99" s="244"/>
      <c r="C99" s="244"/>
      <c r="D99" s="244"/>
      <c r="E99" s="244"/>
      <c r="F99" s="26" t="s">
        <v>27</v>
      </c>
      <c r="G99" s="26" t="s">
        <v>55</v>
      </c>
      <c r="H99" s="28" t="s">
        <v>202</v>
      </c>
      <c r="I99" s="26">
        <v>2023</v>
      </c>
      <c r="J99" s="26">
        <v>2</v>
      </c>
      <c r="K99" s="244">
        <v>2</v>
      </c>
      <c r="L99" s="244"/>
      <c r="M99" s="244"/>
      <c r="N99" s="92" t="s">
        <v>88</v>
      </c>
      <c r="O99" s="231"/>
      <c r="P99" s="23"/>
    </row>
    <row r="100" spans="1:16" ht="26.25" customHeight="1" x14ac:dyDescent="0.15">
      <c r="A100" s="38">
        <v>11</v>
      </c>
      <c r="B100" s="244"/>
      <c r="C100" s="244"/>
      <c r="D100" s="244"/>
      <c r="E100" s="244"/>
      <c r="F100" s="26" t="s">
        <v>27</v>
      </c>
      <c r="G100" s="26" t="s">
        <v>203</v>
      </c>
      <c r="H100" s="28" t="s">
        <v>172</v>
      </c>
      <c r="I100" s="26">
        <v>2023</v>
      </c>
      <c r="J100" s="26">
        <v>5</v>
      </c>
      <c r="K100" s="244">
        <v>5</v>
      </c>
      <c r="L100" s="244"/>
      <c r="M100" s="244"/>
      <c r="N100" s="92" t="s">
        <v>88</v>
      </c>
      <c r="O100" s="231"/>
      <c r="P100" s="23"/>
    </row>
    <row r="101" spans="1:16" ht="26.25" customHeight="1" x14ac:dyDescent="0.15">
      <c r="A101" s="90">
        <v>12</v>
      </c>
      <c r="B101" s="244"/>
      <c r="C101" s="244"/>
      <c r="D101" s="244"/>
      <c r="E101" s="244"/>
      <c r="F101" s="26" t="s">
        <v>27</v>
      </c>
      <c r="G101" s="26" t="s">
        <v>204</v>
      </c>
      <c r="H101" s="28" t="s">
        <v>173</v>
      </c>
      <c r="I101" s="26">
        <v>2023</v>
      </c>
      <c r="J101" s="26">
        <v>5</v>
      </c>
      <c r="K101" s="244">
        <v>5</v>
      </c>
      <c r="L101" s="244"/>
      <c r="M101" s="244"/>
      <c r="N101" s="92" t="s">
        <v>88</v>
      </c>
      <c r="O101" s="231"/>
      <c r="P101" s="22"/>
    </row>
    <row r="102" spans="1:16" ht="31.5" customHeight="1" x14ac:dyDescent="0.15">
      <c r="A102" s="38">
        <v>13</v>
      </c>
      <c r="B102" s="244"/>
      <c r="C102" s="244"/>
      <c r="D102" s="244"/>
      <c r="E102" s="244"/>
      <c r="F102" s="26" t="s">
        <v>27</v>
      </c>
      <c r="G102" s="26" t="s">
        <v>30</v>
      </c>
      <c r="H102" s="28" t="s">
        <v>174</v>
      </c>
      <c r="I102" s="26">
        <v>2023</v>
      </c>
      <c r="J102" s="26">
        <v>3</v>
      </c>
      <c r="K102" s="244">
        <v>3</v>
      </c>
      <c r="L102" s="244"/>
      <c r="M102" s="244"/>
      <c r="N102" s="92" t="s">
        <v>88</v>
      </c>
      <c r="O102" s="231"/>
      <c r="P102" s="23"/>
    </row>
    <row r="103" spans="1:16" ht="26.25" customHeight="1" x14ac:dyDescent="0.15">
      <c r="A103" s="90">
        <v>14</v>
      </c>
      <c r="B103" s="244"/>
      <c r="C103" s="244"/>
      <c r="D103" s="244"/>
      <c r="E103" s="244"/>
      <c r="F103" s="26" t="s">
        <v>27</v>
      </c>
      <c r="G103" s="26" t="s">
        <v>69</v>
      </c>
      <c r="H103" s="28" t="s">
        <v>175</v>
      </c>
      <c r="I103" s="26">
        <v>2023</v>
      </c>
      <c r="J103" s="26">
        <v>3</v>
      </c>
      <c r="K103" s="244">
        <v>3</v>
      </c>
      <c r="L103" s="244"/>
      <c r="M103" s="244"/>
      <c r="N103" s="92" t="s">
        <v>88</v>
      </c>
      <c r="O103" s="231"/>
      <c r="P103" s="23"/>
    </row>
    <row r="104" spans="1:16" ht="19.5" customHeight="1" x14ac:dyDescent="0.2">
      <c r="A104" s="142"/>
      <c r="B104" s="168" t="s">
        <v>182</v>
      </c>
      <c r="C104" s="168"/>
      <c r="D104" s="168"/>
      <c r="E104" s="168"/>
      <c r="F104" s="168"/>
      <c r="G104" s="168"/>
      <c r="H104" s="168"/>
      <c r="I104" s="168"/>
      <c r="J104" s="73">
        <f>SUM(J90:J103)</f>
        <v>78</v>
      </c>
      <c r="K104" s="168">
        <f>SUM(J90:J103)</f>
        <v>78</v>
      </c>
      <c r="L104" s="168"/>
      <c r="M104" s="168"/>
      <c r="N104" s="74"/>
      <c r="O104" s="75"/>
      <c r="P104" s="23"/>
    </row>
    <row r="105" spans="1:16" ht="40.5" customHeight="1" x14ac:dyDescent="0.15">
      <c r="A105" s="142"/>
      <c r="B105" s="244" t="s">
        <v>199</v>
      </c>
      <c r="C105" s="244">
        <v>1291</v>
      </c>
      <c r="D105" s="244">
        <v>19</v>
      </c>
      <c r="E105" s="244">
        <v>54</v>
      </c>
      <c r="F105" s="26" t="s">
        <v>17</v>
      </c>
      <c r="G105" s="92" t="s">
        <v>18</v>
      </c>
      <c r="H105" s="28" t="s">
        <v>104</v>
      </c>
      <c r="I105" s="26">
        <v>2023</v>
      </c>
      <c r="J105" s="92">
        <v>12</v>
      </c>
      <c r="K105" s="244">
        <v>12</v>
      </c>
      <c r="L105" s="176"/>
      <c r="M105" s="176"/>
      <c r="N105" s="92" t="s">
        <v>88</v>
      </c>
      <c r="O105" s="231" t="s">
        <v>100</v>
      </c>
      <c r="P105" s="12"/>
    </row>
    <row r="106" spans="1:16" ht="49.5" customHeight="1" x14ac:dyDescent="0.15">
      <c r="A106" s="142"/>
      <c r="B106" s="244"/>
      <c r="C106" s="244"/>
      <c r="D106" s="244"/>
      <c r="E106" s="244"/>
      <c r="F106" s="26" t="s">
        <v>17</v>
      </c>
      <c r="G106" s="92" t="s">
        <v>105</v>
      </c>
      <c r="H106" s="28" t="s">
        <v>106</v>
      </c>
      <c r="I106" s="26">
        <v>2023</v>
      </c>
      <c r="J106" s="92">
        <v>15</v>
      </c>
      <c r="K106" s="244">
        <v>15</v>
      </c>
      <c r="L106" s="176"/>
      <c r="M106" s="176"/>
      <c r="N106" s="92" t="s">
        <v>88</v>
      </c>
      <c r="O106" s="231"/>
      <c r="P106" s="12"/>
    </row>
    <row r="107" spans="1:16" ht="40.5" customHeight="1" x14ac:dyDescent="0.15">
      <c r="A107" s="142"/>
      <c r="B107" s="244"/>
      <c r="C107" s="244"/>
      <c r="D107" s="244"/>
      <c r="E107" s="244"/>
      <c r="F107" s="26" t="s">
        <v>17</v>
      </c>
      <c r="G107" s="92" t="s">
        <v>26</v>
      </c>
      <c r="H107" s="28" t="s">
        <v>107</v>
      </c>
      <c r="I107" s="26">
        <v>2023</v>
      </c>
      <c r="J107" s="92">
        <v>5</v>
      </c>
      <c r="K107" s="244">
        <v>5</v>
      </c>
      <c r="L107" s="244"/>
      <c r="M107" s="244"/>
      <c r="N107" s="92" t="s">
        <v>88</v>
      </c>
      <c r="O107" s="231"/>
      <c r="P107" s="12"/>
    </row>
    <row r="108" spans="1:16" ht="32.25" customHeight="1" x14ac:dyDescent="0.15">
      <c r="A108" s="142"/>
      <c r="B108" s="244"/>
      <c r="C108" s="244"/>
      <c r="D108" s="244"/>
      <c r="E108" s="244"/>
      <c r="F108" s="26" t="s">
        <v>17</v>
      </c>
      <c r="G108" s="92" t="s">
        <v>102</v>
      </c>
      <c r="H108" s="28" t="s">
        <v>108</v>
      </c>
      <c r="I108" s="26">
        <v>2023</v>
      </c>
      <c r="J108" s="92">
        <v>4</v>
      </c>
      <c r="K108" s="244">
        <v>4</v>
      </c>
      <c r="L108" s="244"/>
      <c r="M108" s="244"/>
      <c r="N108" s="92" t="s">
        <v>88</v>
      </c>
      <c r="O108" s="231"/>
      <c r="P108" s="12"/>
    </row>
    <row r="109" spans="1:16" ht="36" x14ac:dyDescent="0.15">
      <c r="A109" s="142"/>
      <c r="B109" s="244"/>
      <c r="C109" s="244"/>
      <c r="D109" s="244"/>
      <c r="E109" s="244"/>
      <c r="F109" s="26" t="s">
        <v>17</v>
      </c>
      <c r="G109" s="92" t="s">
        <v>28</v>
      </c>
      <c r="H109" s="28" t="s">
        <v>109</v>
      </c>
      <c r="I109" s="26">
        <v>2023</v>
      </c>
      <c r="J109" s="92">
        <v>5</v>
      </c>
      <c r="K109" s="244">
        <v>5</v>
      </c>
      <c r="L109" s="244"/>
      <c r="M109" s="244"/>
      <c r="N109" s="92" t="s">
        <v>88</v>
      </c>
      <c r="O109" s="231"/>
      <c r="P109" s="12"/>
    </row>
    <row r="110" spans="1:16" ht="29.25" customHeight="1" x14ac:dyDescent="0.15">
      <c r="A110" s="142"/>
      <c r="B110" s="244"/>
      <c r="C110" s="244"/>
      <c r="D110" s="244"/>
      <c r="E110" s="244"/>
      <c r="F110" s="26" t="s">
        <v>17</v>
      </c>
      <c r="G110" s="92" t="s">
        <v>110</v>
      </c>
      <c r="H110" s="28" t="s">
        <v>111</v>
      </c>
      <c r="I110" s="26">
        <v>2023</v>
      </c>
      <c r="J110" s="92">
        <v>3</v>
      </c>
      <c r="K110" s="244">
        <v>3</v>
      </c>
      <c r="L110" s="244"/>
      <c r="M110" s="244"/>
      <c r="N110" s="92" t="s">
        <v>88</v>
      </c>
      <c r="O110" s="231"/>
      <c r="P110" s="12"/>
    </row>
    <row r="111" spans="1:16" ht="39" customHeight="1" x14ac:dyDescent="0.15">
      <c r="A111" s="142"/>
      <c r="B111" s="244"/>
      <c r="C111" s="244"/>
      <c r="D111" s="244"/>
      <c r="E111" s="244"/>
      <c r="F111" s="26" t="s">
        <v>17</v>
      </c>
      <c r="G111" s="92" t="s">
        <v>65</v>
      </c>
      <c r="H111" s="28" t="s">
        <v>112</v>
      </c>
      <c r="I111" s="26">
        <v>2023</v>
      </c>
      <c r="J111" s="92">
        <v>2</v>
      </c>
      <c r="K111" s="244">
        <v>2</v>
      </c>
      <c r="L111" s="244"/>
      <c r="M111" s="244"/>
      <c r="N111" s="92" t="s">
        <v>88</v>
      </c>
      <c r="O111" s="231"/>
      <c r="P111" s="12"/>
    </row>
    <row r="112" spans="1:16" ht="45.75" customHeight="1" x14ac:dyDescent="0.15">
      <c r="A112" s="142"/>
      <c r="B112" s="244"/>
      <c r="C112" s="244"/>
      <c r="D112" s="244"/>
      <c r="E112" s="244"/>
      <c r="F112" s="26" t="s">
        <v>27</v>
      </c>
      <c r="G112" s="92" t="s">
        <v>113</v>
      </c>
      <c r="H112" s="28" t="s">
        <v>114</v>
      </c>
      <c r="I112" s="26">
        <v>2023</v>
      </c>
      <c r="J112" s="92">
        <v>2</v>
      </c>
      <c r="K112" s="244">
        <v>2</v>
      </c>
      <c r="L112" s="244"/>
      <c r="M112" s="244"/>
      <c r="N112" s="92" t="s">
        <v>88</v>
      </c>
      <c r="O112" s="231"/>
      <c r="P112" s="12"/>
    </row>
    <row r="113" spans="1:16" ht="33" customHeight="1" x14ac:dyDescent="0.15">
      <c r="A113" s="142"/>
      <c r="B113" s="244"/>
      <c r="C113" s="244"/>
      <c r="D113" s="244"/>
      <c r="E113" s="244"/>
      <c r="F113" s="26" t="s">
        <v>27</v>
      </c>
      <c r="G113" s="92" t="s">
        <v>115</v>
      </c>
      <c r="H113" s="28" t="s">
        <v>116</v>
      </c>
      <c r="I113" s="26">
        <v>2023</v>
      </c>
      <c r="J113" s="92">
        <v>3</v>
      </c>
      <c r="K113" s="244">
        <v>3</v>
      </c>
      <c r="L113" s="244"/>
      <c r="M113" s="244"/>
      <c r="N113" s="92" t="s">
        <v>88</v>
      </c>
      <c r="O113" s="231"/>
      <c r="P113" s="12"/>
    </row>
    <row r="114" spans="1:16" ht="19.5" customHeight="1" x14ac:dyDescent="0.2">
      <c r="A114" s="142"/>
      <c r="B114" s="168" t="s">
        <v>183</v>
      </c>
      <c r="C114" s="168"/>
      <c r="D114" s="168"/>
      <c r="E114" s="168"/>
      <c r="F114" s="168"/>
      <c r="G114" s="168"/>
      <c r="H114" s="168"/>
      <c r="I114" s="168"/>
      <c r="J114" s="73">
        <f>SUM(J105:J113)</f>
        <v>51</v>
      </c>
      <c r="K114" s="168">
        <f>SUM(J105:J113)</f>
        <v>51</v>
      </c>
      <c r="L114" s="168"/>
      <c r="M114" s="168"/>
      <c r="N114" s="74"/>
      <c r="O114" s="77"/>
      <c r="P114" s="15"/>
    </row>
    <row r="115" spans="1:16" ht="84" customHeight="1" x14ac:dyDescent="0.15">
      <c r="A115" s="142"/>
      <c r="B115" s="26" t="s">
        <v>185</v>
      </c>
      <c r="C115" s="92">
        <f>2227-13-12</f>
        <v>2202</v>
      </c>
      <c r="D115" s="92">
        <v>135</v>
      </c>
      <c r="E115" s="92">
        <v>16</v>
      </c>
      <c r="F115" s="26" t="s">
        <v>17</v>
      </c>
      <c r="G115" s="26" t="s">
        <v>117</v>
      </c>
      <c r="H115" s="28" t="s">
        <v>118</v>
      </c>
      <c r="I115" s="26">
        <v>2023</v>
      </c>
      <c r="J115" s="26">
        <v>5</v>
      </c>
      <c r="K115" s="244">
        <v>5</v>
      </c>
      <c r="L115" s="244"/>
      <c r="M115" s="244"/>
      <c r="N115" s="92" t="s">
        <v>88</v>
      </c>
      <c r="O115" s="231" t="s">
        <v>100</v>
      </c>
      <c r="P115" s="24"/>
    </row>
    <row r="116" spans="1:16" ht="103.5" customHeight="1" x14ac:dyDescent="0.15">
      <c r="A116" s="142"/>
      <c r="B116" s="244" t="s">
        <v>185</v>
      </c>
      <c r="C116" s="176">
        <f>2227-13-12</f>
        <v>2202</v>
      </c>
      <c r="D116" s="176">
        <v>135</v>
      </c>
      <c r="E116" s="176">
        <v>16</v>
      </c>
      <c r="F116" s="26" t="s">
        <v>17</v>
      </c>
      <c r="G116" s="26" t="s">
        <v>105</v>
      </c>
      <c r="H116" s="28" t="s">
        <v>119</v>
      </c>
      <c r="I116" s="26">
        <v>2023</v>
      </c>
      <c r="J116" s="26">
        <v>5</v>
      </c>
      <c r="K116" s="244">
        <v>5</v>
      </c>
      <c r="L116" s="244"/>
      <c r="M116" s="244"/>
      <c r="N116" s="92" t="s">
        <v>88</v>
      </c>
      <c r="O116" s="231"/>
      <c r="P116" s="24"/>
    </row>
    <row r="117" spans="1:16" ht="55.5" customHeight="1" x14ac:dyDescent="0.15">
      <c r="A117" s="142"/>
      <c r="B117" s="244"/>
      <c r="C117" s="176"/>
      <c r="D117" s="176"/>
      <c r="E117" s="176"/>
      <c r="F117" s="26" t="s">
        <v>17</v>
      </c>
      <c r="G117" s="26" t="s">
        <v>28</v>
      </c>
      <c r="H117" s="28" t="s">
        <v>120</v>
      </c>
      <c r="I117" s="26">
        <v>2023</v>
      </c>
      <c r="J117" s="26">
        <v>6</v>
      </c>
      <c r="K117" s="244">
        <v>6</v>
      </c>
      <c r="L117" s="244"/>
      <c r="M117" s="244"/>
      <c r="N117" s="92" t="s">
        <v>88</v>
      </c>
      <c r="O117" s="231"/>
      <c r="P117" s="24"/>
    </row>
    <row r="118" spans="1:16" ht="57" customHeight="1" x14ac:dyDescent="0.15">
      <c r="A118" s="142"/>
      <c r="B118" s="244"/>
      <c r="C118" s="176"/>
      <c r="D118" s="176"/>
      <c r="E118" s="176"/>
      <c r="F118" s="26" t="s">
        <v>17</v>
      </c>
      <c r="G118" s="26" t="s">
        <v>26</v>
      </c>
      <c r="H118" s="28" t="s">
        <v>121</v>
      </c>
      <c r="I118" s="26">
        <v>2023</v>
      </c>
      <c r="J118" s="26">
        <v>6</v>
      </c>
      <c r="K118" s="244">
        <v>6</v>
      </c>
      <c r="L118" s="244"/>
      <c r="M118" s="244"/>
      <c r="N118" s="92" t="s">
        <v>88</v>
      </c>
      <c r="O118" s="231"/>
      <c r="P118" s="24"/>
    </row>
    <row r="119" spans="1:16" ht="45" customHeight="1" x14ac:dyDescent="0.15">
      <c r="A119" s="142"/>
      <c r="B119" s="244"/>
      <c r="C119" s="176"/>
      <c r="D119" s="176"/>
      <c r="E119" s="176"/>
      <c r="F119" s="26" t="s">
        <v>17</v>
      </c>
      <c r="G119" s="26" t="s">
        <v>65</v>
      </c>
      <c r="H119" s="129" t="s">
        <v>122</v>
      </c>
      <c r="I119" s="26">
        <v>2023</v>
      </c>
      <c r="J119" s="26">
        <v>2</v>
      </c>
      <c r="K119" s="244">
        <v>2</v>
      </c>
      <c r="L119" s="244"/>
      <c r="M119" s="244"/>
      <c r="N119" s="92" t="s">
        <v>88</v>
      </c>
      <c r="O119" s="231"/>
      <c r="P119" s="24"/>
    </row>
    <row r="120" spans="1:16" ht="26.25" customHeight="1" x14ac:dyDescent="0.15">
      <c r="A120" s="142"/>
      <c r="B120" s="244"/>
      <c r="C120" s="176"/>
      <c r="D120" s="176"/>
      <c r="E120" s="176"/>
      <c r="F120" s="26" t="s">
        <v>17</v>
      </c>
      <c r="G120" s="26" t="s">
        <v>123</v>
      </c>
      <c r="H120" s="28" t="s">
        <v>124</v>
      </c>
      <c r="I120" s="26">
        <v>2023</v>
      </c>
      <c r="J120" s="26">
        <v>2</v>
      </c>
      <c r="K120" s="244">
        <v>2</v>
      </c>
      <c r="L120" s="244"/>
      <c r="M120" s="244"/>
      <c r="N120" s="92" t="s">
        <v>88</v>
      </c>
      <c r="O120" s="231"/>
      <c r="P120" s="24"/>
    </row>
    <row r="121" spans="1:16" ht="42.75" customHeight="1" x14ac:dyDescent="0.15">
      <c r="A121" s="142"/>
      <c r="B121" s="244"/>
      <c r="C121" s="176"/>
      <c r="D121" s="176"/>
      <c r="E121" s="176"/>
      <c r="F121" s="26" t="s">
        <v>27</v>
      </c>
      <c r="G121" s="26" t="s">
        <v>125</v>
      </c>
      <c r="H121" s="129" t="s">
        <v>126</v>
      </c>
      <c r="I121" s="26">
        <v>2023</v>
      </c>
      <c r="J121" s="26">
        <v>2</v>
      </c>
      <c r="K121" s="244">
        <v>2</v>
      </c>
      <c r="L121" s="244"/>
      <c r="M121" s="244"/>
      <c r="N121" s="92" t="s">
        <v>88</v>
      </c>
      <c r="O121" s="231"/>
      <c r="P121" s="24"/>
    </row>
    <row r="122" spans="1:16" ht="57" customHeight="1" x14ac:dyDescent="0.15">
      <c r="A122" s="142"/>
      <c r="B122" s="244"/>
      <c r="C122" s="176"/>
      <c r="D122" s="176"/>
      <c r="E122" s="176"/>
      <c r="F122" s="26" t="s">
        <v>27</v>
      </c>
      <c r="G122" s="26" t="s">
        <v>127</v>
      </c>
      <c r="H122" s="28" t="s">
        <v>128</v>
      </c>
      <c r="I122" s="26">
        <v>2023</v>
      </c>
      <c r="J122" s="26">
        <v>2</v>
      </c>
      <c r="K122" s="244">
        <v>2</v>
      </c>
      <c r="L122" s="244"/>
      <c r="M122" s="244"/>
      <c r="N122" s="92" t="s">
        <v>88</v>
      </c>
      <c r="O122" s="231"/>
      <c r="P122" s="24"/>
    </row>
    <row r="123" spans="1:16" ht="30.75" customHeight="1" x14ac:dyDescent="0.15">
      <c r="A123" s="142"/>
      <c r="B123" s="244"/>
      <c r="C123" s="176"/>
      <c r="D123" s="176"/>
      <c r="E123" s="176"/>
      <c r="F123" s="26" t="s">
        <v>27</v>
      </c>
      <c r="G123" s="26" t="s">
        <v>129</v>
      </c>
      <c r="H123" s="28" t="s">
        <v>130</v>
      </c>
      <c r="I123" s="26">
        <v>2023</v>
      </c>
      <c r="J123" s="26">
        <v>2</v>
      </c>
      <c r="K123" s="244">
        <v>2</v>
      </c>
      <c r="L123" s="244"/>
      <c r="M123" s="244"/>
      <c r="N123" s="92" t="s">
        <v>88</v>
      </c>
      <c r="O123" s="231"/>
      <c r="P123" s="24"/>
    </row>
    <row r="124" spans="1:16" ht="39.75" customHeight="1" x14ac:dyDescent="0.15">
      <c r="A124" s="142"/>
      <c r="B124" s="244"/>
      <c r="C124" s="176"/>
      <c r="D124" s="176"/>
      <c r="E124" s="176"/>
      <c r="F124" s="26" t="s">
        <v>27</v>
      </c>
      <c r="G124" s="26" t="s">
        <v>131</v>
      </c>
      <c r="H124" s="129" t="s">
        <v>132</v>
      </c>
      <c r="I124" s="26">
        <v>2023</v>
      </c>
      <c r="J124" s="26">
        <v>2</v>
      </c>
      <c r="K124" s="244">
        <v>2</v>
      </c>
      <c r="L124" s="244"/>
      <c r="M124" s="244"/>
      <c r="N124" s="92" t="s">
        <v>88</v>
      </c>
      <c r="O124" s="231"/>
      <c r="P124" s="24"/>
    </row>
    <row r="125" spans="1:16" ht="39.75" customHeight="1" x14ac:dyDescent="0.15">
      <c r="A125" s="142"/>
      <c r="B125" s="244"/>
      <c r="C125" s="176"/>
      <c r="D125" s="176"/>
      <c r="E125" s="176"/>
      <c r="F125" s="26" t="s">
        <v>27</v>
      </c>
      <c r="G125" s="26" t="s">
        <v>133</v>
      </c>
      <c r="H125" s="129" t="s">
        <v>201</v>
      </c>
      <c r="I125" s="26">
        <v>2023</v>
      </c>
      <c r="J125" s="26">
        <v>2</v>
      </c>
      <c r="K125" s="244">
        <v>2</v>
      </c>
      <c r="L125" s="244"/>
      <c r="M125" s="244"/>
      <c r="N125" s="92" t="s">
        <v>88</v>
      </c>
      <c r="O125" s="231"/>
      <c r="P125" s="24"/>
    </row>
    <row r="126" spans="1:16" ht="39.75" customHeight="1" x14ac:dyDescent="0.15">
      <c r="A126" s="142"/>
      <c r="B126" s="244"/>
      <c r="C126" s="176"/>
      <c r="D126" s="176"/>
      <c r="E126" s="176"/>
      <c r="F126" s="26" t="s">
        <v>27</v>
      </c>
      <c r="G126" s="26" t="s">
        <v>84</v>
      </c>
      <c r="H126" s="28" t="s">
        <v>134</v>
      </c>
      <c r="I126" s="26">
        <v>2023</v>
      </c>
      <c r="J126" s="26">
        <v>1</v>
      </c>
      <c r="K126" s="244">
        <v>1</v>
      </c>
      <c r="L126" s="244"/>
      <c r="M126" s="244"/>
      <c r="N126" s="92" t="s">
        <v>88</v>
      </c>
      <c r="O126" s="231"/>
      <c r="P126" s="24"/>
    </row>
    <row r="127" spans="1:16" ht="33" customHeight="1" x14ac:dyDescent="0.15">
      <c r="A127" s="142"/>
      <c r="B127" s="244"/>
      <c r="C127" s="176"/>
      <c r="D127" s="176"/>
      <c r="E127" s="176"/>
      <c r="F127" s="26" t="s">
        <v>27</v>
      </c>
      <c r="G127" s="26" t="s">
        <v>113</v>
      </c>
      <c r="H127" s="28" t="s">
        <v>135</v>
      </c>
      <c r="I127" s="26">
        <v>2023</v>
      </c>
      <c r="J127" s="26">
        <v>1</v>
      </c>
      <c r="K127" s="244">
        <v>1</v>
      </c>
      <c r="L127" s="244"/>
      <c r="M127" s="244"/>
      <c r="N127" s="92" t="s">
        <v>88</v>
      </c>
      <c r="O127" s="231"/>
      <c r="P127" s="24"/>
    </row>
    <row r="128" spans="1:16" ht="30" customHeight="1" x14ac:dyDescent="0.15">
      <c r="A128" s="142"/>
      <c r="B128" s="244"/>
      <c r="C128" s="176"/>
      <c r="D128" s="176"/>
      <c r="E128" s="176"/>
      <c r="F128" s="26" t="s">
        <v>27</v>
      </c>
      <c r="G128" s="26" t="s">
        <v>67</v>
      </c>
      <c r="H128" s="28" t="s">
        <v>136</v>
      </c>
      <c r="I128" s="26">
        <v>2023</v>
      </c>
      <c r="J128" s="26">
        <v>1</v>
      </c>
      <c r="K128" s="244">
        <v>1</v>
      </c>
      <c r="L128" s="244"/>
      <c r="M128" s="244"/>
      <c r="N128" s="92" t="s">
        <v>88</v>
      </c>
      <c r="O128" s="231"/>
      <c r="P128" s="24"/>
    </row>
    <row r="129" spans="1:16" ht="19.5" customHeight="1" x14ac:dyDescent="0.2">
      <c r="A129" s="142"/>
      <c r="B129" s="168" t="s">
        <v>186</v>
      </c>
      <c r="C129" s="168"/>
      <c r="D129" s="168"/>
      <c r="E129" s="168"/>
      <c r="F129" s="168"/>
      <c r="G129" s="168"/>
      <c r="H129" s="168"/>
      <c r="I129" s="168"/>
      <c r="J129" s="73">
        <f>SUM(J115:J128)</f>
        <v>39</v>
      </c>
      <c r="K129" s="169">
        <f>SUM(J115:J128)</f>
        <v>39</v>
      </c>
      <c r="L129" s="169"/>
      <c r="M129" s="169"/>
      <c r="N129" s="79"/>
      <c r="O129" s="77"/>
      <c r="P129" s="15"/>
    </row>
    <row r="130" spans="1:16" ht="81.75" customHeight="1" x14ac:dyDescent="0.2">
      <c r="A130" s="142"/>
      <c r="B130" s="244" t="s">
        <v>187</v>
      </c>
      <c r="C130" s="176">
        <v>636</v>
      </c>
      <c r="D130" s="176">
        <v>36</v>
      </c>
      <c r="E130" s="176">
        <v>1</v>
      </c>
      <c r="F130" s="26" t="s">
        <v>17</v>
      </c>
      <c r="G130" s="26" t="s">
        <v>137</v>
      </c>
      <c r="H130" s="28" t="s">
        <v>138</v>
      </c>
      <c r="I130" s="92">
        <v>2023</v>
      </c>
      <c r="J130" s="92">
        <v>10</v>
      </c>
      <c r="K130" s="176">
        <v>10</v>
      </c>
      <c r="L130" s="176"/>
      <c r="M130" s="176"/>
      <c r="N130" s="92" t="s">
        <v>88</v>
      </c>
      <c r="O130" s="231" t="s">
        <v>100</v>
      </c>
      <c r="P130" s="15"/>
    </row>
    <row r="131" spans="1:16" ht="36.75" customHeight="1" x14ac:dyDescent="0.2">
      <c r="A131" s="142"/>
      <c r="B131" s="244"/>
      <c r="C131" s="176"/>
      <c r="D131" s="176"/>
      <c r="E131" s="176"/>
      <c r="F131" s="26" t="s">
        <v>17</v>
      </c>
      <c r="G131" s="26" t="s">
        <v>139</v>
      </c>
      <c r="H131" s="28" t="s">
        <v>140</v>
      </c>
      <c r="I131" s="92">
        <v>2023</v>
      </c>
      <c r="J131" s="92">
        <v>2</v>
      </c>
      <c r="K131" s="176">
        <v>2</v>
      </c>
      <c r="L131" s="176"/>
      <c r="M131" s="176"/>
      <c r="N131" s="92" t="s">
        <v>88</v>
      </c>
      <c r="O131" s="231"/>
      <c r="P131" s="15"/>
    </row>
    <row r="132" spans="1:16" ht="78.75" customHeight="1" x14ac:dyDescent="0.2">
      <c r="A132" s="142"/>
      <c r="B132" s="244"/>
      <c r="C132" s="176"/>
      <c r="D132" s="176"/>
      <c r="E132" s="176"/>
      <c r="F132" s="26" t="s">
        <v>17</v>
      </c>
      <c r="G132" s="26" t="s">
        <v>101</v>
      </c>
      <c r="H132" s="28" t="s">
        <v>141</v>
      </c>
      <c r="I132" s="92">
        <v>2023</v>
      </c>
      <c r="J132" s="92">
        <v>5</v>
      </c>
      <c r="K132" s="176">
        <v>5</v>
      </c>
      <c r="L132" s="176"/>
      <c r="M132" s="176"/>
      <c r="N132" s="92" t="s">
        <v>88</v>
      </c>
      <c r="O132" s="231"/>
      <c r="P132" s="15"/>
    </row>
    <row r="133" spans="1:16" ht="31.5" customHeight="1" x14ac:dyDescent="0.2">
      <c r="A133" s="142"/>
      <c r="B133" s="244"/>
      <c r="C133" s="176"/>
      <c r="D133" s="176"/>
      <c r="E133" s="176"/>
      <c r="F133" s="26" t="s">
        <v>17</v>
      </c>
      <c r="G133" s="26" t="s">
        <v>142</v>
      </c>
      <c r="H133" s="28" t="s">
        <v>143</v>
      </c>
      <c r="I133" s="92">
        <v>2023</v>
      </c>
      <c r="J133" s="92">
        <v>2</v>
      </c>
      <c r="K133" s="176">
        <v>2</v>
      </c>
      <c r="L133" s="176"/>
      <c r="M133" s="176"/>
      <c r="N133" s="92" t="s">
        <v>88</v>
      </c>
      <c r="O133" s="231"/>
      <c r="P133" s="15"/>
    </row>
    <row r="134" spans="1:16" ht="30" customHeight="1" x14ac:dyDescent="0.2">
      <c r="A134" s="142"/>
      <c r="B134" s="244"/>
      <c r="C134" s="176"/>
      <c r="D134" s="176"/>
      <c r="E134" s="176"/>
      <c r="F134" s="26" t="s">
        <v>27</v>
      </c>
      <c r="G134" s="26" t="s">
        <v>144</v>
      </c>
      <c r="H134" s="28" t="s">
        <v>145</v>
      </c>
      <c r="I134" s="92">
        <v>2023</v>
      </c>
      <c r="J134" s="92">
        <v>2</v>
      </c>
      <c r="K134" s="176">
        <v>2</v>
      </c>
      <c r="L134" s="176"/>
      <c r="M134" s="176"/>
      <c r="N134" s="92" t="s">
        <v>88</v>
      </c>
      <c r="O134" s="231"/>
      <c r="P134" s="15"/>
    </row>
    <row r="135" spans="1:16" ht="29.25" customHeight="1" x14ac:dyDescent="0.2">
      <c r="A135" s="142"/>
      <c r="B135" s="244"/>
      <c r="C135" s="176"/>
      <c r="D135" s="176"/>
      <c r="E135" s="176"/>
      <c r="F135" s="26" t="s">
        <v>27</v>
      </c>
      <c r="G135" s="26" t="s">
        <v>146</v>
      </c>
      <c r="H135" s="28" t="s">
        <v>147</v>
      </c>
      <c r="I135" s="92">
        <v>2023</v>
      </c>
      <c r="J135" s="92">
        <v>1</v>
      </c>
      <c r="K135" s="176">
        <v>1</v>
      </c>
      <c r="L135" s="176"/>
      <c r="M135" s="176"/>
      <c r="N135" s="92" t="s">
        <v>88</v>
      </c>
      <c r="O135" s="231"/>
      <c r="P135" s="15"/>
    </row>
    <row r="136" spans="1:16" ht="19.5" customHeight="1" x14ac:dyDescent="0.2">
      <c r="A136" s="142"/>
      <c r="B136" s="168" t="s">
        <v>188</v>
      </c>
      <c r="C136" s="168"/>
      <c r="D136" s="168"/>
      <c r="E136" s="168"/>
      <c r="F136" s="168"/>
      <c r="G136" s="168"/>
      <c r="H136" s="168"/>
      <c r="I136" s="168"/>
      <c r="J136" s="82">
        <f>SUM(J130:J135)</f>
        <v>22</v>
      </c>
      <c r="K136" s="169">
        <f>SUM(K130:M135)</f>
        <v>22</v>
      </c>
      <c r="L136" s="169"/>
      <c r="M136" s="169"/>
      <c r="N136" s="79"/>
      <c r="O136" s="77"/>
      <c r="P136" s="15"/>
    </row>
    <row r="137" spans="1:16" ht="37.5" customHeight="1" x14ac:dyDescent="0.2">
      <c r="A137" s="142"/>
      <c r="B137" s="244" t="s">
        <v>189</v>
      </c>
      <c r="C137" s="176">
        <v>714</v>
      </c>
      <c r="D137" s="176">
        <v>12</v>
      </c>
      <c r="E137" s="176">
        <v>22</v>
      </c>
      <c r="F137" s="26" t="s">
        <v>17</v>
      </c>
      <c r="G137" s="26" t="s">
        <v>18</v>
      </c>
      <c r="H137" s="28" t="s">
        <v>148</v>
      </c>
      <c r="I137" s="26" t="s">
        <v>250</v>
      </c>
      <c r="J137" s="92">
        <v>1</v>
      </c>
      <c r="K137" s="176">
        <v>1</v>
      </c>
      <c r="L137" s="176"/>
      <c r="M137" s="176"/>
      <c r="N137" s="92" t="s">
        <v>88</v>
      </c>
      <c r="O137" s="290" t="s">
        <v>252</v>
      </c>
      <c r="P137" s="15"/>
    </row>
    <row r="138" spans="1:16" ht="31.5" customHeight="1" x14ac:dyDescent="0.2">
      <c r="A138" s="142"/>
      <c r="B138" s="244"/>
      <c r="C138" s="176"/>
      <c r="D138" s="176"/>
      <c r="E138" s="176"/>
      <c r="F138" s="26" t="s">
        <v>17</v>
      </c>
      <c r="G138" s="26" t="s">
        <v>21</v>
      </c>
      <c r="H138" s="28" t="s">
        <v>150</v>
      </c>
      <c r="I138" s="26" t="s">
        <v>250</v>
      </c>
      <c r="J138" s="92">
        <v>2</v>
      </c>
      <c r="K138" s="176">
        <v>2</v>
      </c>
      <c r="L138" s="176"/>
      <c r="M138" s="176"/>
      <c r="N138" s="92" t="s">
        <v>88</v>
      </c>
      <c r="O138" s="290"/>
      <c r="P138" s="15"/>
    </row>
    <row r="139" spans="1:16" ht="36.75" customHeight="1" x14ac:dyDescent="0.2">
      <c r="A139" s="142"/>
      <c r="B139" s="244"/>
      <c r="C139" s="176"/>
      <c r="D139" s="176"/>
      <c r="E139" s="176"/>
      <c r="F139" s="26" t="s">
        <v>17</v>
      </c>
      <c r="G139" s="26" t="s">
        <v>28</v>
      </c>
      <c r="H139" s="28" t="s">
        <v>151</v>
      </c>
      <c r="I139" s="26" t="s">
        <v>250</v>
      </c>
      <c r="J139" s="92">
        <v>1</v>
      </c>
      <c r="K139" s="176">
        <v>1</v>
      </c>
      <c r="L139" s="176"/>
      <c r="M139" s="176"/>
      <c r="N139" s="92" t="s">
        <v>88</v>
      </c>
      <c r="O139" s="290"/>
      <c r="P139" s="15"/>
    </row>
    <row r="140" spans="1:16" ht="29.25" customHeight="1" x14ac:dyDescent="0.2">
      <c r="A140" s="142"/>
      <c r="B140" s="244" t="s">
        <v>189</v>
      </c>
      <c r="C140" s="176">
        <v>714</v>
      </c>
      <c r="D140" s="176">
        <v>12</v>
      </c>
      <c r="E140" s="176">
        <v>22</v>
      </c>
      <c r="F140" s="26" t="s">
        <v>17</v>
      </c>
      <c r="G140" s="26" t="s">
        <v>41</v>
      </c>
      <c r="H140" s="28" t="s">
        <v>152</v>
      </c>
      <c r="I140" s="26" t="s">
        <v>250</v>
      </c>
      <c r="J140" s="92">
        <v>1</v>
      </c>
      <c r="K140" s="176">
        <v>1</v>
      </c>
      <c r="L140" s="176"/>
      <c r="M140" s="176"/>
      <c r="N140" s="92" t="s">
        <v>88</v>
      </c>
      <c r="O140" s="291" t="s">
        <v>252</v>
      </c>
      <c r="P140" s="15"/>
    </row>
    <row r="141" spans="1:16" ht="32.25" customHeight="1" x14ac:dyDescent="0.2">
      <c r="A141" s="142"/>
      <c r="B141" s="244"/>
      <c r="C141" s="176"/>
      <c r="D141" s="176"/>
      <c r="E141" s="176"/>
      <c r="F141" s="26" t="s">
        <v>27</v>
      </c>
      <c r="G141" s="26" t="s">
        <v>153</v>
      </c>
      <c r="H141" s="116" t="s">
        <v>154</v>
      </c>
      <c r="I141" s="26" t="s">
        <v>250</v>
      </c>
      <c r="J141" s="92">
        <v>1</v>
      </c>
      <c r="K141" s="176">
        <v>1</v>
      </c>
      <c r="L141" s="176"/>
      <c r="M141" s="176"/>
      <c r="N141" s="92" t="s">
        <v>88</v>
      </c>
      <c r="O141" s="292"/>
      <c r="P141" s="15"/>
    </row>
    <row r="142" spans="1:16" ht="19.5" customHeight="1" x14ac:dyDescent="0.2">
      <c r="A142" s="142"/>
      <c r="B142" s="168" t="s">
        <v>190</v>
      </c>
      <c r="C142" s="168"/>
      <c r="D142" s="168"/>
      <c r="E142" s="168"/>
      <c r="F142" s="168"/>
      <c r="G142" s="168"/>
      <c r="H142" s="168"/>
      <c r="I142" s="168"/>
      <c r="J142" s="82">
        <f>SUM(J137:J141)</f>
        <v>6</v>
      </c>
      <c r="K142" s="169">
        <f>SUM(K137:M141)</f>
        <v>6</v>
      </c>
      <c r="L142" s="169"/>
      <c r="M142" s="169"/>
      <c r="N142" s="79"/>
      <c r="O142" s="77"/>
      <c r="P142" s="15"/>
    </row>
    <row r="143" spans="1:16" ht="84" customHeight="1" x14ac:dyDescent="0.2">
      <c r="A143" s="142"/>
      <c r="B143" s="244" t="s">
        <v>191</v>
      </c>
      <c r="C143" s="176">
        <v>789</v>
      </c>
      <c r="D143" s="176">
        <v>26</v>
      </c>
      <c r="E143" s="176">
        <v>4</v>
      </c>
      <c r="F143" s="26" t="s">
        <v>17</v>
      </c>
      <c r="G143" s="26" t="s">
        <v>117</v>
      </c>
      <c r="H143" s="135" t="s">
        <v>155</v>
      </c>
      <c r="I143" s="26" t="s">
        <v>250</v>
      </c>
      <c r="J143" s="92">
        <v>2</v>
      </c>
      <c r="K143" s="176">
        <v>2</v>
      </c>
      <c r="L143" s="176"/>
      <c r="M143" s="176"/>
      <c r="N143" s="176"/>
      <c r="O143" s="231" t="s">
        <v>156</v>
      </c>
      <c r="P143" s="15"/>
    </row>
    <row r="144" spans="1:16" ht="68.25" customHeight="1" x14ac:dyDescent="0.2">
      <c r="A144" s="142"/>
      <c r="B144" s="244"/>
      <c r="C144" s="176"/>
      <c r="D144" s="176"/>
      <c r="E144" s="176"/>
      <c r="F144" s="26" t="s">
        <v>17</v>
      </c>
      <c r="G144" s="26" t="s">
        <v>157</v>
      </c>
      <c r="H144" s="135" t="s">
        <v>158</v>
      </c>
      <c r="I144" s="26" t="s">
        <v>250</v>
      </c>
      <c r="J144" s="92">
        <v>2</v>
      </c>
      <c r="K144" s="176">
        <v>2</v>
      </c>
      <c r="L144" s="176"/>
      <c r="M144" s="176"/>
      <c r="N144" s="176"/>
      <c r="O144" s="231"/>
      <c r="P144" s="15"/>
    </row>
    <row r="145" spans="1:17" ht="37.5" customHeight="1" x14ac:dyDescent="0.2">
      <c r="A145" s="142"/>
      <c r="B145" s="244"/>
      <c r="C145" s="176"/>
      <c r="D145" s="176"/>
      <c r="E145" s="176"/>
      <c r="F145" s="26" t="s">
        <v>17</v>
      </c>
      <c r="G145" s="26" t="s">
        <v>101</v>
      </c>
      <c r="H145" s="135" t="s">
        <v>159</v>
      </c>
      <c r="I145" s="26" t="s">
        <v>250</v>
      </c>
      <c r="J145" s="92">
        <v>1</v>
      </c>
      <c r="K145" s="176">
        <v>1</v>
      </c>
      <c r="L145" s="176"/>
      <c r="M145" s="176"/>
      <c r="N145" s="92" t="s">
        <v>88</v>
      </c>
      <c r="O145" s="231"/>
      <c r="P145" s="15"/>
    </row>
    <row r="146" spans="1:17" ht="27.95" customHeight="1" x14ac:dyDescent="0.15">
      <c r="A146" s="142"/>
      <c r="B146" s="244"/>
      <c r="C146" s="176"/>
      <c r="D146" s="176"/>
      <c r="E146" s="176"/>
      <c r="F146" s="26" t="s">
        <v>27</v>
      </c>
      <c r="G146" s="26" t="s">
        <v>45</v>
      </c>
      <c r="H146" s="135" t="s">
        <v>160</v>
      </c>
      <c r="I146" s="26" t="s">
        <v>250</v>
      </c>
      <c r="J146" s="92">
        <v>1</v>
      </c>
      <c r="K146" s="176">
        <v>1</v>
      </c>
      <c r="L146" s="176"/>
      <c r="M146" s="176"/>
      <c r="N146" s="92" t="s">
        <v>88</v>
      </c>
      <c r="O146" s="231"/>
      <c r="P146" s="18"/>
    </row>
    <row r="147" spans="1:17" ht="27.95" customHeight="1" x14ac:dyDescent="0.15">
      <c r="A147" s="142"/>
      <c r="B147" s="244"/>
      <c r="C147" s="176"/>
      <c r="D147" s="176"/>
      <c r="E147" s="176"/>
      <c r="F147" s="26" t="s">
        <v>27</v>
      </c>
      <c r="G147" s="26" t="s">
        <v>36</v>
      </c>
      <c r="H147" s="135" t="s">
        <v>161</v>
      </c>
      <c r="I147" s="26" t="s">
        <v>250</v>
      </c>
      <c r="J147" s="92">
        <v>1</v>
      </c>
      <c r="K147" s="176">
        <v>1</v>
      </c>
      <c r="L147" s="176"/>
      <c r="M147" s="176"/>
      <c r="N147" s="92" t="s">
        <v>88</v>
      </c>
      <c r="O147" s="231"/>
      <c r="P147" s="18"/>
    </row>
    <row r="148" spans="1:17" ht="27.95" customHeight="1" x14ac:dyDescent="0.15">
      <c r="A148" s="142"/>
      <c r="B148" s="244"/>
      <c r="C148" s="176"/>
      <c r="D148" s="176"/>
      <c r="E148" s="176"/>
      <c r="F148" s="26" t="s">
        <v>27</v>
      </c>
      <c r="G148" s="26" t="s">
        <v>51</v>
      </c>
      <c r="H148" s="135" t="s">
        <v>162</v>
      </c>
      <c r="I148" s="26" t="s">
        <v>250</v>
      </c>
      <c r="J148" s="92">
        <v>1</v>
      </c>
      <c r="K148" s="176">
        <v>1</v>
      </c>
      <c r="L148" s="176"/>
      <c r="M148" s="176"/>
      <c r="N148" s="92" t="s">
        <v>88</v>
      </c>
      <c r="O148" s="231"/>
      <c r="P148" s="18"/>
    </row>
    <row r="149" spans="1:17" ht="27.95" customHeight="1" x14ac:dyDescent="0.15">
      <c r="A149" s="142"/>
      <c r="B149" s="244"/>
      <c r="C149" s="176"/>
      <c r="D149" s="176"/>
      <c r="E149" s="176"/>
      <c r="F149" s="26" t="s">
        <v>27</v>
      </c>
      <c r="G149" s="26" t="s">
        <v>30</v>
      </c>
      <c r="H149" s="135" t="s">
        <v>163</v>
      </c>
      <c r="I149" s="26" t="s">
        <v>250</v>
      </c>
      <c r="J149" s="92">
        <v>1</v>
      </c>
      <c r="K149" s="176">
        <v>1</v>
      </c>
      <c r="L149" s="176"/>
      <c r="M149" s="176"/>
      <c r="N149" s="92" t="s">
        <v>63</v>
      </c>
      <c r="O149" s="231"/>
      <c r="P149" s="18"/>
    </row>
    <row r="150" spans="1:17" ht="19.5" customHeight="1" x14ac:dyDescent="0.2">
      <c r="A150" s="142"/>
      <c r="B150" s="168" t="s">
        <v>192</v>
      </c>
      <c r="C150" s="168"/>
      <c r="D150" s="168"/>
      <c r="E150" s="168"/>
      <c r="F150" s="168"/>
      <c r="G150" s="168"/>
      <c r="H150" s="168"/>
      <c r="I150" s="168"/>
      <c r="J150" s="82">
        <f>SUM(J143:J149)</f>
        <v>9</v>
      </c>
      <c r="K150" s="169">
        <v>5</v>
      </c>
      <c r="L150" s="169"/>
      <c r="M150" s="169"/>
      <c r="N150" s="82">
        <v>4</v>
      </c>
      <c r="O150" s="93"/>
      <c r="P150" s="15"/>
    </row>
    <row r="151" spans="1:17" ht="30" customHeight="1" x14ac:dyDescent="0.2">
      <c r="A151" s="142"/>
      <c r="B151" s="117" t="s">
        <v>200</v>
      </c>
      <c r="C151" s="118">
        <v>9344</v>
      </c>
      <c r="D151" s="118">
        <f t="shared" ref="D151:E151" si="4">D90+D105+D115+D130+D137+D143</f>
        <v>390</v>
      </c>
      <c r="E151" s="118">
        <f t="shared" si="4"/>
        <v>142</v>
      </c>
      <c r="F151" s="293" t="s">
        <v>193</v>
      </c>
      <c r="G151" s="293"/>
      <c r="H151" s="294"/>
      <c r="I151" s="294"/>
      <c r="J151" s="118">
        <f>K104+K114+K129+J136+J142+J150</f>
        <v>205</v>
      </c>
      <c r="K151" s="297">
        <v>201</v>
      </c>
      <c r="L151" s="297"/>
      <c r="M151" s="297"/>
      <c r="N151" s="118">
        <v>4</v>
      </c>
      <c r="O151" s="119"/>
      <c r="P151" s="15"/>
    </row>
    <row r="152" spans="1:17" ht="27.95" customHeight="1" x14ac:dyDescent="0.15">
      <c r="A152" s="98"/>
      <c r="B152" s="176" t="s">
        <v>205</v>
      </c>
      <c r="C152" s="176">
        <v>427</v>
      </c>
      <c r="D152" s="176">
        <v>13</v>
      </c>
      <c r="E152" s="176">
        <v>4</v>
      </c>
      <c r="F152" s="176" t="s">
        <v>213</v>
      </c>
      <c r="G152" s="92" t="s">
        <v>67</v>
      </c>
      <c r="H152" s="28" t="s">
        <v>206</v>
      </c>
      <c r="I152" s="26" t="s">
        <v>250</v>
      </c>
      <c r="J152" s="295">
        <v>7</v>
      </c>
      <c r="K152" s="176">
        <v>7</v>
      </c>
      <c r="L152" s="176"/>
      <c r="M152" s="176"/>
      <c r="N152" s="176" t="s">
        <v>63</v>
      </c>
      <c r="O152" s="244" t="s">
        <v>214</v>
      </c>
      <c r="P152" s="62"/>
      <c r="Q152" s="63"/>
    </row>
    <row r="153" spans="1:17" ht="27.95" customHeight="1" x14ac:dyDescent="0.15">
      <c r="A153" s="98"/>
      <c r="B153" s="176"/>
      <c r="C153" s="176"/>
      <c r="D153" s="176"/>
      <c r="E153" s="176"/>
      <c r="F153" s="176"/>
      <c r="G153" s="92" t="s">
        <v>79</v>
      </c>
      <c r="H153" s="28" t="s">
        <v>207</v>
      </c>
      <c r="I153" s="26" t="s">
        <v>250</v>
      </c>
      <c r="J153" s="295"/>
      <c r="K153" s="176"/>
      <c r="L153" s="176"/>
      <c r="M153" s="176"/>
      <c r="N153" s="176"/>
      <c r="O153" s="244"/>
      <c r="P153" s="62"/>
      <c r="Q153" s="63"/>
    </row>
    <row r="154" spans="1:17" ht="27.95" customHeight="1" x14ac:dyDescent="0.15">
      <c r="A154" s="98"/>
      <c r="B154" s="176"/>
      <c r="C154" s="176"/>
      <c r="D154" s="176"/>
      <c r="E154" s="176"/>
      <c r="F154" s="176"/>
      <c r="G154" s="92" t="s">
        <v>208</v>
      </c>
      <c r="H154" s="28" t="s">
        <v>209</v>
      </c>
      <c r="I154" s="26" t="s">
        <v>250</v>
      </c>
      <c r="J154" s="295"/>
      <c r="K154" s="176"/>
      <c r="L154" s="176"/>
      <c r="M154" s="176"/>
      <c r="N154" s="176"/>
      <c r="O154" s="244"/>
      <c r="P154" s="62"/>
      <c r="Q154" s="63"/>
    </row>
    <row r="155" spans="1:17" ht="27.95" customHeight="1" x14ac:dyDescent="0.15">
      <c r="A155" s="98"/>
      <c r="B155" s="176"/>
      <c r="C155" s="176"/>
      <c r="D155" s="176"/>
      <c r="E155" s="176"/>
      <c r="F155" s="176"/>
      <c r="G155" s="92" t="s">
        <v>75</v>
      </c>
      <c r="H155" s="28" t="s">
        <v>210</v>
      </c>
      <c r="I155" s="26" t="s">
        <v>250</v>
      </c>
      <c r="J155" s="295"/>
      <c r="K155" s="176"/>
      <c r="L155" s="176"/>
      <c r="M155" s="176"/>
      <c r="N155" s="176"/>
      <c r="O155" s="244"/>
      <c r="P155" s="62"/>
      <c r="Q155" s="63"/>
    </row>
    <row r="156" spans="1:17" ht="27.95" customHeight="1" x14ac:dyDescent="0.15">
      <c r="A156" s="98"/>
      <c r="B156" s="176"/>
      <c r="C156" s="176"/>
      <c r="D156" s="176"/>
      <c r="E156" s="176"/>
      <c r="F156" s="176"/>
      <c r="G156" s="92" t="s">
        <v>45</v>
      </c>
      <c r="H156" s="28" t="s">
        <v>211</v>
      </c>
      <c r="I156" s="26" t="s">
        <v>250</v>
      </c>
      <c r="J156" s="295"/>
      <c r="K156" s="176"/>
      <c r="L156" s="176"/>
      <c r="M156" s="176"/>
      <c r="N156" s="176"/>
      <c r="O156" s="244"/>
      <c r="P156" s="62"/>
      <c r="Q156" s="63"/>
    </row>
    <row r="157" spans="1:17" ht="20.100000000000001" customHeight="1" x14ac:dyDescent="0.2">
      <c r="A157" s="142"/>
      <c r="B157" s="168" t="s">
        <v>215</v>
      </c>
      <c r="C157" s="168"/>
      <c r="D157" s="168"/>
      <c r="E157" s="168"/>
      <c r="F157" s="168"/>
      <c r="G157" s="168"/>
      <c r="H157" s="168"/>
      <c r="I157" s="168"/>
      <c r="J157" s="82">
        <v>7</v>
      </c>
      <c r="K157" s="169">
        <v>7</v>
      </c>
      <c r="L157" s="169"/>
      <c r="M157" s="169"/>
      <c r="N157" s="143" t="s">
        <v>249</v>
      </c>
      <c r="O157" s="134"/>
      <c r="P157" s="15"/>
    </row>
    <row r="158" spans="1:17" ht="27.95" customHeight="1" x14ac:dyDescent="0.15">
      <c r="A158" s="98"/>
      <c r="B158" s="176" t="s">
        <v>219</v>
      </c>
      <c r="C158" s="176">
        <v>102</v>
      </c>
      <c r="D158" s="176">
        <v>2</v>
      </c>
      <c r="E158" s="176"/>
      <c r="F158" s="26" t="s">
        <v>27</v>
      </c>
      <c r="G158" s="130"/>
      <c r="H158" s="131" t="s">
        <v>251</v>
      </c>
      <c r="I158" s="132" t="s">
        <v>220</v>
      </c>
      <c r="J158" s="92">
        <v>1</v>
      </c>
      <c r="K158" s="176">
        <v>1</v>
      </c>
      <c r="L158" s="176"/>
      <c r="M158" s="92" t="s">
        <v>88</v>
      </c>
      <c r="N158" s="92" t="s">
        <v>88</v>
      </c>
      <c r="O158" s="92"/>
      <c r="P158" s="62"/>
      <c r="Q158" s="63"/>
    </row>
    <row r="159" spans="1:17" ht="27.95" customHeight="1" x14ac:dyDescent="0.15">
      <c r="A159" s="98"/>
      <c r="B159" s="176"/>
      <c r="C159" s="176"/>
      <c r="D159" s="176"/>
      <c r="E159" s="176"/>
      <c r="F159" s="26" t="s">
        <v>212</v>
      </c>
      <c r="G159" s="130"/>
      <c r="H159" s="131" t="s">
        <v>216</v>
      </c>
      <c r="I159" s="132" t="s">
        <v>220</v>
      </c>
      <c r="J159" s="92">
        <v>4</v>
      </c>
      <c r="K159" s="176">
        <v>4</v>
      </c>
      <c r="L159" s="176"/>
      <c r="M159" s="92" t="s">
        <v>88</v>
      </c>
      <c r="N159" s="92" t="s">
        <v>88</v>
      </c>
      <c r="O159" s="92"/>
      <c r="P159" s="62"/>
      <c r="Q159" s="63"/>
    </row>
    <row r="160" spans="1:17" ht="27.95" customHeight="1" x14ac:dyDescent="0.15">
      <c r="A160" s="98"/>
      <c r="B160" s="176"/>
      <c r="C160" s="176"/>
      <c r="D160" s="176"/>
      <c r="E160" s="176"/>
      <c r="F160" s="26" t="s">
        <v>212</v>
      </c>
      <c r="G160" s="130"/>
      <c r="H160" s="131" t="s">
        <v>217</v>
      </c>
      <c r="I160" s="132" t="s">
        <v>220</v>
      </c>
      <c r="J160" s="92">
        <v>1</v>
      </c>
      <c r="K160" s="176">
        <v>1</v>
      </c>
      <c r="L160" s="176"/>
      <c r="M160" s="92" t="s">
        <v>88</v>
      </c>
      <c r="N160" s="92" t="s">
        <v>88</v>
      </c>
      <c r="O160" s="92"/>
      <c r="P160" s="62"/>
      <c r="Q160" s="63"/>
    </row>
    <row r="161" spans="1:17" ht="27.95" customHeight="1" x14ac:dyDescent="0.15">
      <c r="A161" s="98"/>
      <c r="B161" s="176"/>
      <c r="C161" s="176"/>
      <c r="D161" s="176"/>
      <c r="E161" s="176"/>
      <c r="F161" s="26" t="s">
        <v>212</v>
      </c>
      <c r="G161" s="130"/>
      <c r="H161" s="131" t="s">
        <v>221</v>
      </c>
      <c r="I161" s="132" t="s">
        <v>220</v>
      </c>
      <c r="J161" s="92">
        <v>1</v>
      </c>
      <c r="K161" s="176">
        <v>1</v>
      </c>
      <c r="L161" s="176"/>
      <c r="M161" s="92" t="s">
        <v>88</v>
      </c>
      <c r="N161" s="92" t="s">
        <v>88</v>
      </c>
      <c r="O161" s="92"/>
      <c r="P161" s="62"/>
      <c r="Q161" s="63"/>
    </row>
    <row r="162" spans="1:17" ht="20.100000000000001" customHeight="1" x14ac:dyDescent="0.2">
      <c r="A162" s="142"/>
      <c r="B162" s="168" t="s">
        <v>222</v>
      </c>
      <c r="C162" s="168"/>
      <c r="D162" s="168"/>
      <c r="E162" s="168"/>
      <c r="F162" s="168"/>
      <c r="G162" s="168"/>
      <c r="H162" s="168"/>
      <c r="I162" s="168"/>
      <c r="J162" s="82">
        <v>7</v>
      </c>
      <c r="K162" s="169">
        <v>7</v>
      </c>
      <c r="L162" s="169"/>
      <c r="M162" s="79"/>
      <c r="N162" s="79"/>
      <c r="O162" s="134"/>
      <c r="P162" s="15"/>
    </row>
    <row r="163" spans="1:17" ht="43.5" customHeight="1" x14ac:dyDescent="0.15">
      <c r="A163" s="98"/>
      <c r="B163" s="176" t="s">
        <v>228</v>
      </c>
      <c r="C163" s="176">
        <v>289</v>
      </c>
      <c r="D163" s="176">
        <v>11</v>
      </c>
      <c r="E163" s="176">
        <v>0</v>
      </c>
      <c r="F163" s="26" t="s">
        <v>27</v>
      </c>
      <c r="G163" s="26"/>
      <c r="H163" s="131" t="s">
        <v>223</v>
      </c>
      <c r="I163" s="133" t="s">
        <v>250</v>
      </c>
      <c r="J163" s="72">
        <v>3</v>
      </c>
      <c r="K163" s="176">
        <v>3</v>
      </c>
      <c r="L163" s="176"/>
      <c r="M163" s="92" t="s">
        <v>88</v>
      </c>
      <c r="N163" s="92" t="s">
        <v>88</v>
      </c>
      <c r="O163" s="92"/>
      <c r="P163" s="62"/>
      <c r="Q163" s="63"/>
    </row>
    <row r="164" spans="1:17" ht="27.95" customHeight="1" x14ac:dyDescent="0.15">
      <c r="A164" s="98"/>
      <c r="B164" s="176"/>
      <c r="C164" s="176"/>
      <c r="D164" s="176"/>
      <c r="E164" s="176"/>
      <c r="F164" s="26" t="s">
        <v>27</v>
      </c>
      <c r="G164" s="26"/>
      <c r="H164" s="131" t="s">
        <v>224</v>
      </c>
      <c r="I164" s="133" t="s">
        <v>250</v>
      </c>
      <c r="J164" s="72">
        <v>1</v>
      </c>
      <c r="K164" s="176">
        <v>1</v>
      </c>
      <c r="L164" s="176"/>
      <c r="M164" s="176"/>
      <c r="N164" s="92"/>
      <c r="O164" s="92"/>
      <c r="P164" s="62"/>
      <c r="Q164" s="63"/>
    </row>
    <row r="165" spans="1:17" ht="83.25" customHeight="1" x14ac:dyDescent="0.15">
      <c r="A165" s="98"/>
      <c r="B165" s="176"/>
      <c r="C165" s="176"/>
      <c r="D165" s="176"/>
      <c r="E165" s="176"/>
      <c r="F165" s="26" t="s">
        <v>27</v>
      </c>
      <c r="G165" s="26"/>
      <c r="H165" s="131" t="s">
        <v>226</v>
      </c>
      <c r="I165" s="133" t="s">
        <v>250</v>
      </c>
      <c r="J165" s="72">
        <v>1</v>
      </c>
      <c r="K165" s="176">
        <v>1</v>
      </c>
      <c r="L165" s="176"/>
      <c r="M165" s="176"/>
      <c r="N165" s="92"/>
      <c r="O165" s="92"/>
      <c r="P165" s="62"/>
      <c r="Q165" s="63"/>
    </row>
    <row r="166" spans="1:17" ht="34.5" customHeight="1" x14ac:dyDescent="0.15">
      <c r="A166" s="98"/>
      <c r="B166" s="176"/>
      <c r="C166" s="176"/>
      <c r="D166" s="176"/>
      <c r="E166" s="176"/>
      <c r="F166" s="26" t="s">
        <v>27</v>
      </c>
      <c r="G166" s="26"/>
      <c r="H166" s="131" t="s">
        <v>225</v>
      </c>
      <c r="I166" s="133" t="s">
        <v>250</v>
      </c>
      <c r="J166" s="72">
        <v>1</v>
      </c>
      <c r="K166" s="176">
        <v>1</v>
      </c>
      <c r="L166" s="176"/>
      <c r="M166" s="176"/>
      <c r="N166" s="92"/>
      <c r="O166" s="92"/>
      <c r="P166" s="62"/>
      <c r="Q166" s="63"/>
    </row>
    <row r="167" spans="1:17" ht="20.100000000000001" customHeight="1" x14ac:dyDescent="0.2">
      <c r="A167" s="142"/>
      <c r="B167" s="168" t="s">
        <v>229</v>
      </c>
      <c r="C167" s="168"/>
      <c r="D167" s="168"/>
      <c r="E167" s="168"/>
      <c r="F167" s="168"/>
      <c r="G167" s="168"/>
      <c r="H167" s="168"/>
      <c r="I167" s="168"/>
      <c r="J167" s="82">
        <v>6</v>
      </c>
      <c r="K167" s="169">
        <v>3</v>
      </c>
      <c r="L167" s="169"/>
      <c r="M167" s="82">
        <v>3</v>
      </c>
      <c r="N167" s="79"/>
      <c r="O167" s="134"/>
      <c r="P167" s="15"/>
    </row>
    <row r="168" spans="1:17" ht="80.099999999999994" customHeight="1" x14ac:dyDescent="0.15">
      <c r="A168" s="98"/>
      <c r="B168" s="176" t="s">
        <v>231</v>
      </c>
      <c r="C168" s="176">
        <v>102</v>
      </c>
      <c r="D168" s="176">
        <v>6</v>
      </c>
      <c r="E168" s="176">
        <v>0</v>
      </c>
      <c r="F168" s="26" t="s">
        <v>27</v>
      </c>
      <c r="G168" s="26"/>
      <c r="H168" s="131" t="s">
        <v>234</v>
      </c>
      <c r="I168" s="133" t="s">
        <v>250</v>
      </c>
      <c r="J168" s="72">
        <v>3</v>
      </c>
      <c r="K168" s="176">
        <v>3</v>
      </c>
      <c r="L168" s="176"/>
      <c r="M168" s="176"/>
      <c r="N168" s="92"/>
      <c r="O168" s="231" t="s">
        <v>237</v>
      </c>
      <c r="P168" s="62"/>
      <c r="Q168" s="63"/>
    </row>
    <row r="169" spans="1:17" ht="80.099999999999994" customHeight="1" x14ac:dyDescent="0.15">
      <c r="A169" s="98"/>
      <c r="B169" s="176"/>
      <c r="C169" s="176"/>
      <c r="D169" s="176"/>
      <c r="E169" s="176"/>
      <c r="F169" s="26" t="s">
        <v>27</v>
      </c>
      <c r="G169" s="26"/>
      <c r="H169" s="131" t="s">
        <v>235</v>
      </c>
      <c r="I169" s="133" t="s">
        <v>250</v>
      </c>
      <c r="J169" s="72">
        <v>2</v>
      </c>
      <c r="K169" s="176">
        <v>2</v>
      </c>
      <c r="L169" s="176"/>
      <c r="M169" s="176"/>
      <c r="N169" s="92"/>
      <c r="O169" s="231"/>
      <c r="P169" s="62"/>
      <c r="Q169" s="63"/>
    </row>
    <row r="170" spans="1:17" ht="36.75" customHeight="1" x14ac:dyDescent="0.15">
      <c r="A170" s="98"/>
      <c r="B170" s="176"/>
      <c r="C170" s="176"/>
      <c r="D170" s="176"/>
      <c r="E170" s="176"/>
      <c r="F170" s="26" t="s">
        <v>27</v>
      </c>
      <c r="G170" s="26"/>
      <c r="H170" s="131" t="s">
        <v>236</v>
      </c>
      <c r="I170" s="133" t="s">
        <v>250</v>
      </c>
      <c r="J170" s="72">
        <v>1</v>
      </c>
      <c r="K170" s="176">
        <v>1</v>
      </c>
      <c r="L170" s="176"/>
      <c r="M170" s="176"/>
      <c r="N170" s="92"/>
      <c r="O170" s="92"/>
      <c r="P170" s="62"/>
      <c r="Q170" s="63"/>
    </row>
    <row r="171" spans="1:17" ht="20.100000000000001" customHeight="1" x14ac:dyDescent="0.15">
      <c r="A171" s="98"/>
      <c r="B171" s="168" t="s">
        <v>232</v>
      </c>
      <c r="C171" s="168"/>
      <c r="D171" s="168"/>
      <c r="E171" s="168"/>
      <c r="F171" s="168"/>
      <c r="G171" s="168"/>
      <c r="H171" s="168"/>
      <c r="I171" s="168"/>
      <c r="J171" s="82">
        <v>6</v>
      </c>
      <c r="K171" s="169">
        <v>6</v>
      </c>
      <c r="L171" s="169"/>
      <c r="M171" s="169"/>
      <c r="N171" s="79"/>
      <c r="O171" s="134"/>
      <c r="P171" s="62"/>
      <c r="Q171" s="63"/>
    </row>
    <row r="172" spans="1:17" ht="29.25" customHeight="1" x14ac:dyDescent="0.15">
      <c r="A172" s="98"/>
      <c r="B172" s="176" t="s">
        <v>238</v>
      </c>
      <c r="C172" s="176">
        <v>329</v>
      </c>
      <c r="D172" s="176">
        <v>15</v>
      </c>
      <c r="E172" s="176">
        <v>0</v>
      </c>
      <c r="F172" s="26" t="s">
        <v>27</v>
      </c>
      <c r="G172" s="26"/>
      <c r="H172" s="131" t="s">
        <v>239</v>
      </c>
      <c r="I172" s="133" t="s">
        <v>250</v>
      </c>
      <c r="J172" s="72">
        <v>1</v>
      </c>
      <c r="K172" s="176">
        <v>1</v>
      </c>
      <c r="L172" s="176"/>
      <c r="M172" s="176"/>
      <c r="N172" s="92"/>
      <c r="O172" s="135"/>
      <c r="P172" s="62"/>
      <c r="Q172" s="63"/>
    </row>
    <row r="173" spans="1:17" ht="48" customHeight="1" x14ac:dyDescent="0.15">
      <c r="A173" s="98"/>
      <c r="B173" s="176"/>
      <c r="C173" s="176"/>
      <c r="D173" s="176"/>
      <c r="E173" s="176"/>
      <c r="F173" s="26" t="s">
        <v>27</v>
      </c>
      <c r="G173" s="26"/>
      <c r="H173" s="131" t="s">
        <v>240</v>
      </c>
      <c r="I173" s="133" t="s">
        <v>250</v>
      </c>
      <c r="J173" s="72">
        <v>1</v>
      </c>
      <c r="K173" s="176">
        <v>1</v>
      </c>
      <c r="L173" s="176"/>
      <c r="M173" s="176"/>
      <c r="N173" s="92"/>
      <c r="O173" s="135"/>
      <c r="P173" s="62"/>
      <c r="Q173" s="63"/>
    </row>
    <row r="174" spans="1:17" ht="37.5" customHeight="1" x14ac:dyDescent="0.15">
      <c r="A174" s="98"/>
      <c r="B174" s="176"/>
      <c r="C174" s="176"/>
      <c r="D174" s="176"/>
      <c r="E174" s="176"/>
      <c r="F174" s="26" t="s">
        <v>40</v>
      </c>
      <c r="G174" s="26"/>
      <c r="H174" s="131" t="s">
        <v>241</v>
      </c>
      <c r="I174" s="133" t="s">
        <v>250</v>
      </c>
      <c r="J174" s="72">
        <v>1</v>
      </c>
      <c r="K174" s="176">
        <v>1</v>
      </c>
      <c r="L174" s="176"/>
      <c r="M174" s="176"/>
      <c r="N174" s="92"/>
      <c r="O174" s="135"/>
      <c r="P174" s="62"/>
      <c r="Q174" s="63"/>
    </row>
    <row r="175" spans="1:17" ht="43.5" customHeight="1" x14ac:dyDescent="0.15">
      <c r="A175" s="98"/>
      <c r="B175" s="176"/>
      <c r="C175" s="176"/>
      <c r="D175" s="176"/>
      <c r="E175" s="176"/>
      <c r="F175" s="26" t="s">
        <v>17</v>
      </c>
      <c r="G175" s="26"/>
      <c r="H175" s="131" t="s">
        <v>242</v>
      </c>
      <c r="I175" s="133" t="s">
        <v>250</v>
      </c>
      <c r="J175" s="72">
        <v>3</v>
      </c>
      <c r="K175" s="176">
        <v>3</v>
      </c>
      <c r="L175" s="176"/>
      <c r="M175" s="176"/>
      <c r="N175" s="92"/>
      <c r="O175" s="135" t="s">
        <v>247</v>
      </c>
      <c r="P175" s="62"/>
      <c r="Q175" s="63"/>
    </row>
    <row r="176" spans="1:17" ht="36" x14ac:dyDescent="0.15">
      <c r="A176" s="98"/>
      <c r="B176" s="176"/>
      <c r="C176" s="176"/>
      <c r="D176" s="176"/>
      <c r="E176" s="176"/>
      <c r="F176" s="26" t="s">
        <v>17</v>
      </c>
      <c r="G176" s="26"/>
      <c r="H176" s="131" t="s">
        <v>243</v>
      </c>
      <c r="I176" s="133" t="s">
        <v>250</v>
      </c>
      <c r="J176" s="72">
        <v>3</v>
      </c>
      <c r="K176" s="176">
        <v>3</v>
      </c>
      <c r="L176" s="176"/>
      <c r="M176" s="176"/>
      <c r="N176" s="92"/>
      <c r="O176" s="135" t="s">
        <v>247</v>
      </c>
      <c r="P176" s="62"/>
      <c r="Q176" s="63"/>
    </row>
    <row r="177" spans="1:17" ht="56.25" customHeight="1" x14ac:dyDescent="0.15">
      <c r="A177" s="98"/>
      <c r="B177" s="176"/>
      <c r="C177" s="176"/>
      <c r="D177" s="176"/>
      <c r="E177" s="176"/>
      <c r="F177" s="26" t="s">
        <v>17</v>
      </c>
      <c r="G177" s="26"/>
      <c r="H177" s="131" t="s">
        <v>244</v>
      </c>
      <c r="I177" s="133" t="s">
        <v>250</v>
      </c>
      <c r="J177" s="72">
        <v>2</v>
      </c>
      <c r="K177" s="176">
        <v>2</v>
      </c>
      <c r="L177" s="176"/>
      <c r="M177" s="176"/>
      <c r="N177" s="92"/>
      <c r="O177" s="135" t="s">
        <v>247</v>
      </c>
      <c r="P177" s="62"/>
      <c r="Q177" s="63"/>
    </row>
    <row r="178" spans="1:17" ht="59.25" customHeight="1" x14ac:dyDescent="0.15">
      <c r="A178" s="98"/>
      <c r="B178" s="176"/>
      <c r="C178" s="176"/>
      <c r="D178" s="176"/>
      <c r="E178" s="176"/>
      <c r="F178" s="26" t="s">
        <v>17</v>
      </c>
      <c r="G178" s="26"/>
      <c r="H178" s="131" t="s">
        <v>245</v>
      </c>
      <c r="I178" s="133" t="s">
        <v>250</v>
      </c>
      <c r="J178" s="72">
        <v>3</v>
      </c>
      <c r="K178" s="176">
        <v>3</v>
      </c>
      <c r="L178" s="176"/>
      <c r="M178" s="176"/>
      <c r="N178" s="176"/>
      <c r="O178" s="135" t="s">
        <v>247</v>
      </c>
      <c r="P178" s="62"/>
      <c r="Q178" s="63"/>
    </row>
    <row r="179" spans="1:17" ht="42" customHeight="1" x14ac:dyDescent="0.15">
      <c r="A179" s="98"/>
      <c r="B179" s="176"/>
      <c r="C179" s="176"/>
      <c r="D179" s="176"/>
      <c r="E179" s="176"/>
      <c r="F179" s="26" t="s">
        <v>17</v>
      </c>
      <c r="G179" s="26"/>
      <c r="H179" s="131" t="s">
        <v>246</v>
      </c>
      <c r="I179" s="133" t="s">
        <v>250</v>
      </c>
      <c r="J179" s="72">
        <v>2</v>
      </c>
      <c r="K179" s="176">
        <v>2</v>
      </c>
      <c r="L179" s="176"/>
      <c r="M179" s="176"/>
      <c r="N179" s="176"/>
      <c r="O179" s="135" t="s">
        <v>247</v>
      </c>
      <c r="P179" s="62"/>
      <c r="Q179" s="63"/>
    </row>
    <row r="180" spans="1:17" ht="20.100000000000001" customHeight="1" x14ac:dyDescent="0.15">
      <c r="A180" s="98"/>
      <c r="B180" s="168" t="s">
        <v>253</v>
      </c>
      <c r="C180" s="168"/>
      <c r="D180" s="168"/>
      <c r="E180" s="168"/>
      <c r="F180" s="168"/>
      <c r="G180" s="168"/>
      <c r="H180" s="168"/>
      <c r="I180" s="168"/>
      <c r="J180" s="82">
        <v>16</v>
      </c>
      <c r="K180" s="169">
        <v>11</v>
      </c>
      <c r="L180" s="169"/>
      <c r="M180" s="169"/>
      <c r="N180" s="82">
        <v>5</v>
      </c>
      <c r="O180" s="134"/>
      <c r="P180" s="62"/>
      <c r="Q180" s="63"/>
    </row>
    <row r="181" spans="1:17" ht="39.75" customHeight="1" x14ac:dyDescent="0.15">
      <c r="A181" s="98"/>
      <c r="B181" s="144" t="s">
        <v>248</v>
      </c>
      <c r="C181" s="120">
        <f>C89+C151+C152+C158+C163+C168+C172</f>
        <v>18879</v>
      </c>
      <c r="D181" s="120">
        <f>D89+D151+D152+D158+D163+D168+D172</f>
        <v>829</v>
      </c>
      <c r="E181" s="120">
        <f>E89+E151+E152+E158+E163+E168+E172</f>
        <v>208</v>
      </c>
      <c r="F181" s="296"/>
      <c r="G181" s="296"/>
      <c r="H181" s="296"/>
      <c r="I181" s="296"/>
      <c r="J181" s="121">
        <f>J89+J151+J157+J162+J167+J171+J180</f>
        <v>458</v>
      </c>
      <c r="K181" s="298">
        <f>K162+K163</f>
        <v>10</v>
      </c>
      <c r="L181" s="298"/>
      <c r="M181" s="121">
        <f>K89+K151+K157+K167+K171+K180</f>
        <v>439</v>
      </c>
      <c r="N181" s="144">
        <f>N151+N180</f>
        <v>9</v>
      </c>
      <c r="O181" s="122"/>
      <c r="P181" s="62"/>
      <c r="Q181" s="63"/>
    </row>
    <row r="182" spans="1:17" x14ac:dyDescent="0.15">
      <c r="B182" s="88"/>
      <c r="C182" s="88"/>
      <c r="D182" s="88"/>
      <c r="E182" s="88"/>
      <c r="F182" s="88"/>
      <c r="G182" s="136"/>
      <c r="H182" s="137"/>
      <c r="I182" s="138"/>
      <c r="J182" s="70"/>
      <c r="K182" s="88"/>
      <c r="L182" s="88"/>
      <c r="M182" s="88"/>
      <c r="N182" s="88"/>
      <c r="O182" s="88"/>
      <c r="P182" s="62"/>
      <c r="Q182" s="63"/>
    </row>
    <row r="183" spans="1:17" x14ac:dyDescent="0.15">
      <c r="B183" s="88"/>
      <c r="C183" s="88"/>
      <c r="D183" s="88"/>
      <c r="E183" s="88"/>
      <c r="F183" s="88"/>
      <c r="G183" s="136"/>
      <c r="H183" s="137"/>
      <c r="I183" s="138"/>
      <c r="J183" s="70"/>
      <c r="K183" s="88"/>
      <c r="L183" s="88"/>
      <c r="M183" s="88"/>
      <c r="N183" s="88"/>
      <c r="O183" s="88"/>
      <c r="P183" s="62"/>
      <c r="Q183" s="63"/>
    </row>
    <row r="184" spans="1:17" x14ac:dyDescent="0.15">
      <c r="B184" s="88"/>
      <c r="C184" s="88"/>
      <c r="D184" s="88"/>
      <c r="E184" s="88"/>
      <c r="F184" s="88"/>
      <c r="G184" s="136"/>
      <c r="H184" s="137"/>
      <c r="I184" s="138"/>
      <c r="J184" s="70"/>
      <c r="K184" s="88"/>
      <c r="L184" s="88"/>
      <c r="M184" s="88"/>
      <c r="N184" s="88"/>
      <c r="O184" s="88"/>
      <c r="P184" s="62"/>
      <c r="Q184" s="63"/>
    </row>
    <row r="185" spans="1:17" x14ac:dyDescent="0.15">
      <c r="B185" s="88"/>
      <c r="C185" s="88"/>
      <c r="D185" s="88"/>
      <c r="E185" s="88"/>
      <c r="F185" s="88"/>
      <c r="G185" s="136"/>
      <c r="H185" s="137"/>
      <c r="I185" s="138"/>
      <c r="J185" s="70"/>
      <c r="K185" s="88"/>
      <c r="L185" s="88"/>
      <c r="M185" s="88"/>
      <c r="N185" s="88"/>
      <c r="O185" s="88"/>
      <c r="P185" s="62"/>
      <c r="Q185" s="63"/>
    </row>
    <row r="186" spans="1:17" x14ac:dyDescent="0.15">
      <c r="B186" s="88"/>
      <c r="C186" s="88"/>
      <c r="D186" s="88"/>
      <c r="E186" s="88"/>
      <c r="F186" s="88"/>
      <c r="G186" s="136"/>
      <c r="H186" s="137"/>
      <c r="I186" s="138"/>
      <c r="J186" s="70"/>
      <c r="K186" s="88"/>
      <c r="L186" s="88"/>
      <c r="M186" s="88"/>
      <c r="N186" s="88"/>
      <c r="O186" s="88"/>
      <c r="P186" s="62"/>
      <c r="Q186" s="63"/>
    </row>
    <row r="187" spans="1:17" x14ac:dyDescent="0.15">
      <c r="B187" s="88"/>
      <c r="C187" s="88"/>
      <c r="D187" s="88"/>
      <c r="E187" s="88"/>
      <c r="F187" s="88"/>
      <c r="G187" s="136"/>
      <c r="H187" s="137"/>
      <c r="I187" s="138"/>
      <c r="J187" s="70"/>
      <c r="K187" s="88"/>
      <c r="L187" s="88"/>
      <c r="M187" s="88"/>
      <c r="N187" s="88"/>
      <c r="O187" s="88"/>
      <c r="P187" s="62"/>
      <c r="Q187" s="63"/>
    </row>
    <row r="188" spans="1:17" x14ac:dyDescent="0.15">
      <c r="B188" s="88"/>
      <c r="C188" s="88"/>
      <c r="D188" s="88"/>
      <c r="E188" s="88"/>
      <c r="F188" s="88"/>
      <c r="G188" s="136"/>
      <c r="H188" s="137"/>
      <c r="I188" s="138"/>
      <c r="J188" s="70"/>
      <c r="K188" s="88"/>
      <c r="L188" s="88"/>
      <c r="M188" s="88"/>
      <c r="N188" s="88"/>
      <c r="O188" s="88"/>
      <c r="P188" s="62"/>
      <c r="Q188" s="63"/>
    </row>
    <row r="189" spans="1:17" x14ac:dyDescent="0.15">
      <c r="B189" s="88"/>
      <c r="C189" s="88"/>
      <c r="D189" s="88"/>
      <c r="E189" s="88"/>
      <c r="F189" s="88"/>
      <c r="G189" s="136"/>
      <c r="H189" s="137"/>
      <c r="I189" s="138"/>
      <c r="J189" s="70"/>
      <c r="K189" s="88"/>
      <c r="L189" s="88"/>
      <c r="M189" s="88"/>
      <c r="N189" s="88"/>
      <c r="O189" s="88"/>
      <c r="P189" s="62"/>
      <c r="Q189" s="63"/>
    </row>
    <row r="190" spans="1:17" x14ac:dyDescent="0.15">
      <c r="B190" s="88"/>
      <c r="C190" s="88"/>
      <c r="D190" s="88"/>
      <c r="E190" s="88"/>
      <c r="F190" s="88"/>
      <c r="G190" s="136"/>
      <c r="H190" s="137"/>
      <c r="I190" s="138"/>
      <c r="J190" s="70"/>
      <c r="K190" s="88"/>
      <c r="L190" s="88"/>
      <c r="M190" s="88"/>
      <c r="N190" s="88"/>
      <c r="O190" s="88"/>
      <c r="P190" s="62"/>
      <c r="Q190" s="63"/>
    </row>
    <row r="191" spans="1:17" x14ac:dyDescent="0.15">
      <c r="B191" s="88"/>
      <c r="C191" s="88"/>
      <c r="D191" s="88"/>
      <c r="E191" s="88"/>
      <c r="F191" s="88"/>
      <c r="G191" s="136"/>
      <c r="H191" s="137"/>
      <c r="I191" s="138"/>
      <c r="J191" s="70"/>
      <c r="K191" s="88"/>
      <c r="L191" s="88"/>
      <c r="M191" s="88"/>
      <c r="N191" s="88"/>
      <c r="O191" s="88"/>
      <c r="P191" s="62"/>
      <c r="Q191" s="63"/>
    </row>
    <row r="192" spans="1:17" x14ac:dyDescent="0.15">
      <c r="B192" s="88"/>
      <c r="C192" s="88"/>
      <c r="D192" s="88"/>
      <c r="E192" s="88"/>
      <c r="F192" s="88"/>
      <c r="G192" s="136"/>
      <c r="H192" s="137"/>
      <c r="I192" s="138"/>
      <c r="J192" s="70"/>
      <c r="K192" s="88"/>
      <c r="L192" s="88"/>
      <c r="M192" s="88"/>
      <c r="N192" s="88"/>
      <c r="O192" s="88"/>
      <c r="P192" s="62"/>
      <c r="Q192" s="63"/>
    </row>
    <row r="193" spans="2:17" x14ac:dyDescent="0.15">
      <c r="B193" s="88"/>
      <c r="C193" s="88"/>
      <c r="D193" s="88"/>
      <c r="E193" s="88"/>
      <c r="F193" s="88"/>
      <c r="G193" s="136"/>
      <c r="H193" s="137"/>
      <c r="I193" s="138"/>
      <c r="J193" s="70"/>
      <c r="K193" s="88"/>
      <c r="L193" s="88"/>
      <c r="M193" s="88"/>
      <c r="N193" s="88"/>
      <c r="O193" s="88"/>
      <c r="P193" s="62"/>
      <c r="Q193" s="63"/>
    </row>
    <row r="194" spans="2:17" x14ac:dyDescent="0.15">
      <c r="B194" s="88"/>
      <c r="C194" s="88"/>
      <c r="D194" s="88"/>
      <c r="E194" s="88"/>
      <c r="F194" s="88"/>
      <c r="G194" s="136"/>
      <c r="H194" s="137"/>
      <c r="I194" s="138"/>
      <c r="J194" s="70"/>
      <c r="K194" s="88"/>
      <c r="L194" s="88"/>
      <c r="M194" s="88"/>
      <c r="N194" s="88"/>
      <c r="O194" s="88"/>
      <c r="P194" s="62"/>
      <c r="Q194" s="63"/>
    </row>
    <row r="195" spans="2:17" x14ac:dyDescent="0.15">
      <c r="B195" s="88"/>
      <c r="C195" s="88"/>
      <c r="D195" s="88"/>
      <c r="E195" s="88"/>
      <c r="F195" s="88"/>
      <c r="G195" s="88"/>
      <c r="H195" s="139"/>
      <c r="I195" s="138"/>
      <c r="J195" s="70"/>
      <c r="K195" s="88"/>
      <c r="L195" s="88"/>
      <c r="M195" s="88"/>
      <c r="N195" s="88"/>
      <c r="O195" s="88"/>
      <c r="P195" s="62"/>
      <c r="Q195" s="63"/>
    </row>
    <row r="196" spans="2:17" x14ac:dyDescent="0.15">
      <c r="B196" s="88"/>
      <c r="C196" s="88"/>
      <c r="D196" s="88"/>
      <c r="E196" s="88"/>
      <c r="F196" s="88"/>
      <c r="G196" s="88"/>
      <c r="H196" s="139"/>
      <c r="I196" s="138"/>
      <c r="J196" s="70"/>
      <c r="K196" s="88"/>
      <c r="L196" s="88"/>
      <c r="M196" s="88"/>
      <c r="N196" s="88"/>
      <c r="O196" s="88"/>
      <c r="P196" s="62"/>
      <c r="Q196" s="63"/>
    </row>
    <row r="197" spans="2:17" x14ac:dyDescent="0.15">
      <c r="B197" s="88"/>
      <c r="C197" s="88"/>
      <c r="D197" s="88"/>
      <c r="E197" s="88"/>
      <c r="F197" s="88"/>
      <c r="G197" s="88"/>
      <c r="H197" s="139"/>
      <c r="I197" s="138"/>
      <c r="J197" s="70"/>
      <c r="K197" s="88"/>
      <c r="L197" s="88"/>
      <c r="M197" s="88"/>
      <c r="N197" s="88"/>
      <c r="O197" s="88"/>
      <c r="P197" s="62"/>
      <c r="Q197" s="63"/>
    </row>
    <row r="198" spans="2:17" x14ac:dyDescent="0.15">
      <c r="B198" s="88"/>
      <c r="C198" s="88"/>
      <c r="D198" s="88"/>
      <c r="E198" s="88"/>
      <c r="F198" s="88"/>
      <c r="G198" s="88"/>
      <c r="H198" s="139"/>
      <c r="I198" s="138"/>
      <c r="J198" s="70"/>
      <c r="K198" s="88"/>
      <c r="L198" s="88"/>
      <c r="M198" s="88"/>
      <c r="N198" s="88"/>
      <c r="O198" s="88"/>
      <c r="P198" s="62"/>
      <c r="Q198" s="63"/>
    </row>
    <row r="199" spans="2:17" x14ac:dyDescent="0.15">
      <c r="B199" s="88"/>
      <c r="C199" s="88"/>
      <c r="D199" s="88"/>
      <c r="E199" s="88"/>
      <c r="F199" s="88"/>
      <c r="G199" s="88"/>
      <c r="H199" s="139"/>
      <c r="I199" s="138"/>
      <c r="J199" s="70"/>
      <c r="K199" s="88"/>
      <c r="L199" s="88"/>
      <c r="M199" s="88"/>
      <c r="N199" s="88"/>
      <c r="O199" s="88"/>
      <c r="P199" s="62"/>
      <c r="Q199" s="63"/>
    </row>
    <row r="200" spans="2:17" x14ac:dyDescent="0.15">
      <c r="B200" s="88"/>
      <c r="C200" s="88"/>
      <c r="D200" s="88"/>
      <c r="E200" s="88"/>
      <c r="F200" s="88"/>
      <c r="G200" s="88"/>
      <c r="H200" s="139"/>
      <c r="I200" s="138"/>
      <c r="J200" s="70"/>
      <c r="K200" s="88"/>
      <c r="L200" s="88"/>
      <c r="M200" s="88"/>
      <c r="N200" s="88"/>
      <c r="O200" s="88"/>
      <c r="P200" s="62"/>
      <c r="Q200" s="63"/>
    </row>
    <row r="201" spans="2:17" x14ac:dyDescent="0.15">
      <c r="B201" s="88"/>
      <c r="C201" s="88"/>
      <c r="D201" s="88"/>
      <c r="E201" s="88"/>
      <c r="F201" s="88"/>
      <c r="G201" s="88"/>
      <c r="H201" s="139"/>
      <c r="I201" s="138"/>
      <c r="J201" s="70"/>
      <c r="K201" s="88"/>
      <c r="L201" s="88"/>
      <c r="M201" s="88"/>
      <c r="N201" s="88"/>
      <c r="O201" s="88"/>
      <c r="P201" s="62"/>
      <c r="Q201" s="63"/>
    </row>
    <row r="202" spans="2:17" x14ac:dyDescent="0.15">
      <c r="B202" s="88"/>
      <c r="C202" s="88"/>
      <c r="D202" s="88"/>
      <c r="E202" s="88"/>
      <c r="F202" s="88"/>
      <c r="G202" s="88"/>
      <c r="H202" s="139"/>
      <c r="I202" s="138"/>
      <c r="J202" s="70"/>
      <c r="K202" s="88"/>
      <c r="L202" s="88"/>
      <c r="M202" s="88"/>
      <c r="N202" s="88"/>
      <c r="O202" s="88"/>
      <c r="P202" s="62"/>
      <c r="Q202" s="63"/>
    </row>
    <row r="203" spans="2:17" x14ac:dyDescent="0.15">
      <c r="B203" s="88"/>
      <c r="C203" s="88"/>
      <c r="D203" s="88"/>
      <c r="E203" s="88"/>
      <c r="F203" s="88"/>
      <c r="G203" s="88"/>
      <c r="H203" s="139"/>
      <c r="I203" s="138"/>
      <c r="J203" s="70"/>
      <c r="K203" s="88"/>
      <c r="L203" s="88"/>
      <c r="M203" s="88"/>
      <c r="N203" s="88"/>
      <c r="O203" s="88"/>
      <c r="P203" s="62"/>
      <c r="Q203" s="63"/>
    </row>
    <row r="204" spans="2:17" x14ac:dyDescent="0.15">
      <c r="B204" s="88"/>
      <c r="C204" s="88"/>
      <c r="D204" s="88"/>
      <c r="E204" s="88"/>
      <c r="F204" s="88"/>
      <c r="G204" s="88"/>
      <c r="H204" s="139"/>
      <c r="I204" s="138"/>
      <c r="J204" s="70"/>
      <c r="K204" s="88"/>
      <c r="L204" s="88"/>
      <c r="M204" s="88"/>
      <c r="N204" s="88"/>
      <c r="O204" s="88"/>
      <c r="P204" s="62"/>
      <c r="Q204" s="63"/>
    </row>
    <row r="205" spans="2:17" x14ac:dyDescent="0.15">
      <c r="B205" s="88"/>
      <c r="C205" s="88"/>
      <c r="D205" s="88"/>
      <c r="E205" s="88"/>
      <c r="F205" s="88"/>
      <c r="G205" s="88"/>
      <c r="H205" s="139"/>
      <c r="I205" s="138"/>
      <c r="J205" s="70"/>
      <c r="K205" s="88"/>
      <c r="L205" s="88"/>
      <c r="M205" s="88"/>
      <c r="N205" s="88"/>
      <c r="O205" s="88"/>
      <c r="P205" s="62"/>
      <c r="Q205" s="63"/>
    </row>
    <row r="206" spans="2:17" x14ac:dyDescent="0.15">
      <c r="B206" s="88"/>
      <c r="C206" s="88"/>
      <c r="D206" s="88"/>
      <c r="E206" s="88"/>
      <c r="F206" s="88"/>
      <c r="G206" s="88"/>
      <c r="H206" s="139"/>
      <c r="I206" s="138"/>
      <c r="J206" s="70"/>
      <c r="K206" s="88"/>
      <c r="L206" s="88"/>
      <c r="M206" s="88"/>
      <c r="N206" s="88"/>
      <c r="O206" s="88"/>
      <c r="P206" s="62"/>
      <c r="Q206" s="63"/>
    </row>
    <row r="207" spans="2:17" x14ac:dyDescent="0.15">
      <c r="B207" s="88"/>
      <c r="C207" s="88"/>
      <c r="D207" s="88"/>
      <c r="E207" s="88"/>
      <c r="F207" s="88"/>
      <c r="G207" s="88"/>
      <c r="H207" s="139"/>
      <c r="I207" s="138"/>
      <c r="J207" s="70"/>
      <c r="K207" s="88"/>
      <c r="L207" s="88"/>
      <c r="M207" s="88"/>
      <c r="N207" s="88"/>
      <c r="O207" s="88"/>
      <c r="P207" s="62"/>
      <c r="Q207" s="63"/>
    </row>
    <row r="208" spans="2:17" x14ac:dyDescent="0.15">
      <c r="B208" s="88"/>
      <c r="C208" s="88"/>
      <c r="D208" s="88"/>
      <c r="E208" s="88"/>
      <c r="F208" s="88"/>
      <c r="G208" s="88"/>
      <c r="H208" s="139"/>
      <c r="I208" s="138"/>
      <c r="J208" s="70"/>
      <c r="K208" s="88"/>
      <c r="L208" s="88"/>
      <c r="M208" s="88"/>
      <c r="N208" s="88"/>
      <c r="O208" s="88"/>
      <c r="P208" s="62"/>
      <c r="Q208" s="63"/>
    </row>
    <row r="209" spans="2:17" x14ac:dyDescent="0.15">
      <c r="B209" s="88"/>
      <c r="C209" s="88"/>
      <c r="D209" s="88"/>
      <c r="E209" s="88"/>
      <c r="F209" s="88"/>
      <c r="G209" s="88"/>
      <c r="H209" s="139"/>
      <c r="I209" s="138"/>
      <c r="J209" s="70"/>
      <c r="K209" s="88"/>
      <c r="L209" s="88"/>
      <c r="M209" s="88"/>
      <c r="N209" s="88"/>
      <c r="O209" s="88"/>
      <c r="P209" s="62"/>
      <c r="Q209" s="63"/>
    </row>
    <row r="210" spans="2:17" x14ac:dyDescent="0.15">
      <c r="B210" s="88"/>
      <c r="C210" s="88"/>
      <c r="D210" s="88"/>
      <c r="E210" s="88"/>
      <c r="F210" s="88"/>
      <c r="G210" s="88"/>
      <c r="H210" s="139"/>
      <c r="I210" s="138"/>
      <c r="J210" s="70"/>
      <c r="K210" s="88"/>
      <c r="L210" s="88"/>
      <c r="M210" s="88"/>
      <c r="N210" s="88"/>
      <c r="O210" s="88"/>
      <c r="P210" s="62"/>
      <c r="Q210" s="63"/>
    </row>
    <row r="211" spans="2:17" x14ac:dyDescent="0.15">
      <c r="B211" s="88"/>
      <c r="C211" s="88"/>
      <c r="D211" s="88"/>
      <c r="E211" s="88"/>
      <c r="F211" s="88"/>
      <c r="G211" s="88"/>
      <c r="H211" s="139"/>
      <c r="I211" s="138"/>
      <c r="J211" s="70"/>
      <c r="K211" s="88"/>
      <c r="L211" s="88"/>
      <c r="M211" s="88"/>
      <c r="N211" s="88"/>
      <c r="O211" s="88"/>
      <c r="P211" s="62"/>
      <c r="Q211" s="63"/>
    </row>
    <row r="212" spans="2:17" x14ac:dyDescent="0.15">
      <c r="B212" s="88"/>
      <c r="C212" s="88"/>
      <c r="D212" s="88"/>
      <c r="E212" s="88"/>
      <c r="F212" s="88"/>
      <c r="G212" s="88"/>
      <c r="H212" s="139"/>
      <c r="I212" s="138"/>
      <c r="J212" s="70"/>
      <c r="K212" s="88"/>
      <c r="L212" s="88"/>
      <c r="M212" s="88"/>
      <c r="N212" s="88"/>
      <c r="O212" s="88"/>
      <c r="P212" s="62"/>
      <c r="Q212" s="63"/>
    </row>
    <row r="213" spans="2:17" x14ac:dyDescent="0.15">
      <c r="B213" s="88"/>
      <c r="C213" s="88"/>
      <c r="D213" s="88"/>
      <c r="E213" s="88"/>
      <c r="F213" s="88"/>
      <c r="G213" s="88"/>
      <c r="H213" s="139"/>
      <c r="I213" s="138"/>
      <c r="J213" s="70"/>
      <c r="K213" s="88"/>
      <c r="L213" s="88"/>
      <c r="M213" s="88"/>
      <c r="N213" s="88"/>
      <c r="O213" s="88"/>
      <c r="P213" s="62"/>
      <c r="Q213" s="63"/>
    </row>
    <row r="214" spans="2:17" x14ac:dyDescent="0.15">
      <c r="B214" s="88"/>
      <c r="C214" s="88"/>
      <c r="D214" s="88"/>
      <c r="E214" s="88"/>
      <c r="F214" s="88"/>
      <c r="G214" s="88"/>
      <c r="H214" s="139"/>
      <c r="I214" s="138"/>
      <c r="J214" s="70"/>
      <c r="K214" s="88"/>
      <c r="L214" s="88"/>
      <c r="M214" s="88"/>
      <c r="N214" s="88"/>
      <c r="O214" s="88"/>
      <c r="P214" s="62"/>
      <c r="Q214" s="63"/>
    </row>
    <row r="215" spans="2:17" x14ac:dyDescent="0.15">
      <c r="B215" s="88"/>
      <c r="C215" s="88"/>
      <c r="D215" s="88"/>
      <c r="E215" s="88"/>
      <c r="F215" s="88"/>
      <c r="G215" s="88"/>
      <c r="H215" s="139"/>
      <c r="I215" s="138"/>
      <c r="J215" s="70"/>
      <c r="K215" s="88"/>
      <c r="L215" s="88"/>
      <c r="M215" s="88"/>
      <c r="N215" s="88"/>
      <c r="O215" s="88"/>
      <c r="P215" s="62"/>
      <c r="Q215" s="63"/>
    </row>
    <row r="216" spans="2:17" x14ac:dyDescent="0.15">
      <c r="B216" s="88"/>
      <c r="C216" s="88"/>
      <c r="D216" s="88"/>
      <c r="E216" s="88"/>
      <c r="F216" s="88"/>
      <c r="G216" s="88"/>
      <c r="H216" s="139"/>
      <c r="I216" s="138"/>
      <c r="J216" s="70"/>
      <c r="K216" s="88"/>
      <c r="L216" s="88"/>
      <c r="M216" s="88"/>
      <c r="N216" s="88"/>
      <c r="O216" s="88"/>
      <c r="P216" s="62"/>
      <c r="Q216" s="63"/>
    </row>
    <row r="217" spans="2:17" x14ac:dyDescent="0.15">
      <c r="B217" s="88"/>
      <c r="C217" s="88"/>
      <c r="D217" s="88"/>
      <c r="E217" s="88"/>
      <c r="F217" s="88"/>
      <c r="G217" s="88"/>
      <c r="H217" s="139"/>
      <c r="I217" s="138"/>
      <c r="J217" s="70"/>
      <c r="K217" s="88"/>
      <c r="L217" s="88"/>
      <c r="M217" s="88"/>
      <c r="N217" s="88"/>
      <c r="O217" s="88"/>
      <c r="P217" s="62"/>
      <c r="Q217" s="63"/>
    </row>
    <row r="218" spans="2:17" x14ac:dyDescent="0.15">
      <c r="B218" s="88"/>
      <c r="C218" s="88"/>
      <c r="D218" s="88"/>
      <c r="E218" s="88"/>
      <c r="F218" s="88"/>
      <c r="G218" s="88"/>
      <c r="H218" s="139"/>
      <c r="I218" s="138"/>
      <c r="J218" s="70"/>
      <c r="K218" s="88"/>
      <c r="L218" s="88"/>
      <c r="M218" s="88"/>
      <c r="N218" s="88"/>
      <c r="O218" s="88"/>
      <c r="P218" s="62"/>
      <c r="Q218" s="63"/>
    </row>
    <row r="219" spans="2:17" x14ac:dyDescent="0.15">
      <c r="B219" s="88"/>
      <c r="C219" s="88"/>
      <c r="D219" s="88"/>
      <c r="E219" s="88"/>
      <c r="F219" s="88"/>
      <c r="G219" s="88"/>
      <c r="H219" s="139"/>
      <c r="I219" s="138"/>
      <c r="J219" s="70"/>
      <c r="K219" s="88"/>
      <c r="L219" s="88"/>
      <c r="M219" s="88"/>
      <c r="N219" s="88"/>
      <c r="O219" s="88"/>
      <c r="P219" s="62"/>
      <c r="Q219" s="63"/>
    </row>
    <row r="220" spans="2:17" x14ac:dyDescent="0.15">
      <c r="B220" s="88"/>
      <c r="C220" s="88"/>
      <c r="D220" s="88"/>
      <c r="E220" s="88"/>
      <c r="F220" s="88"/>
      <c r="G220" s="88"/>
      <c r="H220" s="139"/>
      <c r="I220" s="138"/>
      <c r="J220" s="70"/>
      <c r="K220" s="88"/>
      <c r="L220" s="88"/>
      <c r="M220" s="88"/>
      <c r="N220" s="88"/>
      <c r="O220" s="88"/>
      <c r="P220" s="62"/>
      <c r="Q220" s="63"/>
    </row>
    <row r="221" spans="2:17" x14ac:dyDescent="0.15">
      <c r="B221" s="88"/>
      <c r="C221" s="88"/>
      <c r="D221" s="88"/>
      <c r="E221" s="88"/>
      <c r="F221" s="88"/>
      <c r="G221" s="88"/>
      <c r="H221" s="139"/>
      <c r="I221" s="138"/>
      <c r="J221" s="70"/>
      <c r="K221" s="88"/>
      <c r="L221" s="88"/>
      <c r="M221" s="88"/>
      <c r="N221" s="88"/>
      <c r="O221" s="88"/>
      <c r="P221" s="62"/>
      <c r="Q221" s="63"/>
    </row>
    <row r="222" spans="2:17" x14ac:dyDescent="0.15">
      <c r="B222" s="88"/>
      <c r="C222" s="88"/>
      <c r="D222" s="88"/>
      <c r="E222" s="88"/>
      <c r="F222" s="88"/>
      <c r="G222" s="88"/>
      <c r="H222" s="139"/>
      <c r="I222" s="138"/>
      <c r="J222" s="70"/>
      <c r="K222" s="88"/>
      <c r="L222" s="88"/>
      <c r="M222" s="88"/>
      <c r="N222" s="88"/>
      <c r="O222" s="88"/>
      <c r="P222" s="62"/>
      <c r="Q222" s="63"/>
    </row>
    <row r="223" spans="2:17" x14ac:dyDescent="0.15">
      <c r="B223" s="88"/>
      <c r="C223" s="88"/>
      <c r="D223" s="88"/>
      <c r="E223" s="88"/>
      <c r="F223" s="88"/>
      <c r="G223" s="88"/>
      <c r="H223" s="139"/>
      <c r="I223" s="138"/>
      <c r="J223" s="70"/>
      <c r="K223" s="88"/>
      <c r="L223" s="88"/>
      <c r="M223" s="88"/>
      <c r="N223" s="88"/>
      <c r="O223" s="88"/>
      <c r="P223" s="62"/>
      <c r="Q223" s="63"/>
    </row>
    <row r="224" spans="2:17" x14ac:dyDescent="0.15">
      <c r="B224" s="88"/>
      <c r="C224" s="88"/>
      <c r="D224" s="88"/>
      <c r="E224" s="88"/>
      <c r="F224" s="88"/>
      <c r="G224" s="88"/>
      <c r="H224" s="139"/>
      <c r="I224" s="138"/>
      <c r="J224" s="70"/>
      <c r="K224" s="88"/>
      <c r="L224" s="88"/>
      <c r="M224" s="88"/>
      <c r="N224" s="88"/>
      <c r="O224" s="88"/>
      <c r="P224" s="62"/>
      <c r="Q224" s="63"/>
    </row>
    <row r="225" spans="2:17" x14ac:dyDescent="0.15">
      <c r="B225" s="88"/>
      <c r="C225" s="88"/>
      <c r="D225" s="88"/>
      <c r="E225" s="88"/>
      <c r="F225" s="88"/>
      <c r="G225" s="88"/>
      <c r="H225" s="139"/>
      <c r="I225" s="138"/>
      <c r="J225" s="70"/>
      <c r="K225" s="88"/>
      <c r="L225" s="88"/>
      <c r="M225" s="88"/>
      <c r="N225" s="88"/>
      <c r="O225" s="88"/>
      <c r="P225" s="62"/>
      <c r="Q225" s="63"/>
    </row>
    <row r="226" spans="2:17" x14ac:dyDescent="0.15">
      <c r="B226" s="88"/>
      <c r="C226" s="88"/>
      <c r="D226" s="88"/>
      <c r="E226" s="88"/>
      <c r="F226" s="88"/>
      <c r="G226" s="88"/>
      <c r="H226" s="139"/>
      <c r="I226" s="138"/>
      <c r="J226" s="70"/>
      <c r="K226" s="88"/>
      <c r="L226" s="88"/>
      <c r="M226" s="88"/>
      <c r="N226" s="88"/>
      <c r="O226" s="88"/>
      <c r="P226" s="62"/>
      <c r="Q226" s="63"/>
    </row>
    <row r="227" spans="2:17" x14ac:dyDescent="0.15">
      <c r="B227" s="88"/>
      <c r="C227" s="88"/>
      <c r="D227" s="88"/>
      <c r="E227" s="88"/>
      <c r="F227" s="88"/>
      <c r="G227" s="88"/>
      <c r="H227" s="139"/>
      <c r="I227" s="138"/>
      <c r="J227" s="70"/>
      <c r="K227" s="88"/>
      <c r="L227" s="88"/>
      <c r="M227" s="88"/>
      <c r="N227" s="88"/>
      <c r="O227" s="88"/>
      <c r="P227" s="62"/>
      <c r="Q227" s="63"/>
    </row>
    <row r="228" spans="2:17" x14ac:dyDescent="0.15">
      <c r="B228" s="88"/>
      <c r="C228" s="88"/>
      <c r="D228" s="88"/>
      <c r="E228" s="88"/>
      <c r="F228" s="88"/>
      <c r="G228" s="88"/>
      <c r="H228" s="139"/>
      <c r="I228" s="138"/>
      <c r="J228" s="70"/>
      <c r="K228" s="88"/>
      <c r="L228" s="88"/>
      <c r="M228" s="88"/>
      <c r="N228" s="88"/>
      <c r="O228" s="88"/>
      <c r="P228" s="62"/>
      <c r="Q228" s="63"/>
    </row>
    <row r="229" spans="2:17" x14ac:dyDescent="0.15">
      <c r="B229" s="88"/>
      <c r="C229" s="88"/>
      <c r="D229" s="88"/>
      <c r="E229" s="88"/>
      <c r="F229" s="88"/>
      <c r="G229" s="88"/>
      <c r="H229" s="139"/>
      <c r="I229" s="138"/>
      <c r="J229" s="70"/>
      <c r="K229" s="88"/>
      <c r="L229" s="88"/>
      <c r="M229" s="88"/>
      <c r="N229" s="88"/>
      <c r="O229" s="88"/>
      <c r="P229" s="62"/>
      <c r="Q229" s="63"/>
    </row>
    <row r="230" spans="2:17" x14ac:dyDescent="0.15">
      <c r="B230" s="88"/>
      <c r="C230" s="88"/>
      <c r="D230" s="88"/>
      <c r="E230" s="88"/>
      <c r="F230" s="88"/>
      <c r="G230" s="88"/>
      <c r="H230" s="139"/>
      <c r="I230" s="138"/>
      <c r="J230" s="70"/>
      <c r="K230" s="88"/>
      <c r="L230" s="88"/>
      <c r="M230" s="88"/>
      <c r="N230" s="88"/>
      <c r="O230" s="88"/>
      <c r="P230" s="62"/>
      <c r="Q230" s="63"/>
    </row>
    <row r="231" spans="2:17" x14ac:dyDescent="0.15">
      <c r="B231" s="88"/>
      <c r="C231" s="88"/>
      <c r="D231" s="88"/>
      <c r="E231" s="88"/>
      <c r="F231" s="88"/>
      <c r="G231" s="88"/>
      <c r="H231" s="139"/>
      <c r="I231" s="138"/>
      <c r="J231" s="70"/>
      <c r="K231" s="88"/>
      <c r="L231" s="88"/>
      <c r="M231" s="88"/>
      <c r="N231" s="88"/>
      <c r="O231" s="88"/>
      <c r="P231" s="62"/>
      <c r="Q231" s="63"/>
    </row>
    <row r="232" spans="2:17" x14ac:dyDescent="0.15">
      <c r="B232" s="88"/>
      <c r="C232" s="88"/>
      <c r="D232" s="88"/>
      <c r="E232" s="88"/>
      <c r="F232" s="88"/>
      <c r="G232" s="88"/>
      <c r="H232" s="139"/>
      <c r="I232" s="138"/>
      <c r="J232" s="70"/>
      <c r="K232" s="88"/>
      <c r="L232" s="88"/>
      <c r="M232" s="88"/>
      <c r="N232" s="88"/>
      <c r="O232" s="88"/>
      <c r="P232" s="62"/>
      <c r="Q232" s="63"/>
    </row>
    <row r="233" spans="2:17" x14ac:dyDescent="0.15">
      <c r="B233" s="88"/>
      <c r="C233" s="88"/>
      <c r="D233" s="88"/>
      <c r="E233" s="88"/>
      <c r="F233" s="88"/>
      <c r="G233" s="88"/>
      <c r="H233" s="139"/>
      <c r="I233" s="138"/>
      <c r="J233" s="70"/>
      <c r="K233" s="88"/>
      <c r="L233" s="88"/>
      <c r="M233" s="88"/>
      <c r="N233" s="88"/>
      <c r="O233" s="88"/>
      <c r="P233" s="62"/>
      <c r="Q233" s="63"/>
    </row>
    <row r="234" spans="2:17" x14ac:dyDescent="0.15">
      <c r="B234" s="88"/>
      <c r="C234" s="88"/>
      <c r="D234" s="88"/>
      <c r="E234" s="88"/>
      <c r="F234" s="88"/>
      <c r="G234" s="88"/>
      <c r="H234" s="139"/>
      <c r="I234" s="138"/>
      <c r="J234" s="70"/>
      <c r="K234" s="88"/>
      <c r="L234" s="88"/>
      <c r="M234" s="88"/>
      <c r="N234" s="88"/>
      <c r="O234" s="88"/>
      <c r="P234" s="62"/>
      <c r="Q234" s="63"/>
    </row>
    <row r="235" spans="2:17" x14ac:dyDescent="0.15">
      <c r="B235" s="88"/>
      <c r="C235" s="88"/>
      <c r="D235" s="88"/>
      <c r="E235" s="88"/>
      <c r="F235" s="88"/>
      <c r="G235" s="88"/>
      <c r="H235" s="139"/>
      <c r="I235" s="138"/>
      <c r="J235" s="70"/>
      <c r="K235" s="88"/>
      <c r="L235" s="88"/>
      <c r="M235" s="88"/>
      <c r="N235" s="88"/>
      <c r="O235" s="88"/>
      <c r="P235" s="62"/>
      <c r="Q235" s="63"/>
    </row>
    <row r="236" spans="2:17" x14ac:dyDescent="0.15">
      <c r="B236" s="88"/>
      <c r="C236" s="88"/>
      <c r="D236" s="88"/>
      <c r="E236" s="88"/>
      <c r="F236" s="88"/>
      <c r="G236" s="88"/>
      <c r="H236" s="139"/>
      <c r="I236" s="138"/>
      <c r="J236" s="70"/>
      <c r="K236" s="88"/>
      <c r="L236" s="88"/>
      <c r="M236" s="88"/>
      <c r="N236" s="88"/>
      <c r="O236" s="88"/>
      <c r="P236" s="62"/>
      <c r="Q236" s="63"/>
    </row>
    <row r="237" spans="2:17" x14ac:dyDescent="0.15">
      <c r="B237" s="88"/>
      <c r="C237" s="88"/>
      <c r="D237" s="88"/>
      <c r="E237" s="88"/>
      <c r="F237" s="88"/>
      <c r="G237" s="88"/>
      <c r="H237" s="139"/>
      <c r="I237" s="138"/>
      <c r="J237" s="70"/>
      <c r="K237" s="88"/>
      <c r="L237" s="88"/>
      <c r="M237" s="88"/>
      <c r="N237" s="88"/>
      <c r="O237" s="88"/>
      <c r="P237" s="62"/>
      <c r="Q237" s="63"/>
    </row>
    <row r="238" spans="2:17" x14ac:dyDescent="0.15">
      <c r="B238" s="88"/>
      <c r="C238" s="88"/>
      <c r="D238" s="88"/>
      <c r="E238" s="88"/>
      <c r="F238" s="88"/>
      <c r="G238" s="88"/>
      <c r="H238" s="139"/>
      <c r="I238" s="138"/>
      <c r="J238" s="70"/>
      <c r="K238" s="88"/>
      <c r="L238" s="88"/>
      <c r="M238" s="88"/>
      <c r="N238" s="88"/>
      <c r="O238" s="88"/>
      <c r="P238" s="62"/>
      <c r="Q238" s="63"/>
    </row>
    <row r="239" spans="2:17" x14ac:dyDescent="0.15">
      <c r="B239" s="88"/>
      <c r="C239" s="88"/>
      <c r="D239" s="88"/>
      <c r="E239" s="88"/>
      <c r="F239" s="88"/>
      <c r="G239" s="88"/>
      <c r="H239" s="139"/>
      <c r="I239" s="138"/>
      <c r="J239" s="70"/>
      <c r="K239" s="88"/>
      <c r="L239" s="88"/>
      <c r="M239" s="88"/>
      <c r="N239" s="88"/>
      <c r="O239" s="88"/>
      <c r="P239" s="62"/>
      <c r="Q239" s="63"/>
    </row>
    <row r="240" spans="2:17" x14ac:dyDescent="0.15">
      <c r="B240" s="88"/>
      <c r="C240" s="88"/>
      <c r="D240" s="88"/>
      <c r="E240" s="88"/>
      <c r="F240" s="88"/>
      <c r="G240" s="88"/>
      <c r="H240" s="139"/>
      <c r="I240" s="138"/>
      <c r="J240" s="70"/>
      <c r="K240" s="88"/>
      <c r="L240" s="88"/>
      <c r="M240" s="88"/>
      <c r="N240" s="88"/>
      <c r="O240" s="88"/>
      <c r="P240" s="62"/>
      <c r="Q240" s="63"/>
    </row>
    <row r="241" spans="2:17" x14ac:dyDescent="0.15">
      <c r="B241" s="88"/>
      <c r="C241" s="88"/>
      <c r="D241" s="88"/>
      <c r="E241" s="88"/>
      <c r="F241" s="88"/>
      <c r="G241" s="88"/>
      <c r="H241" s="139"/>
      <c r="I241" s="138"/>
      <c r="J241" s="70"/>
      <c r="K241" s="88"/>
      <c r="L241" s="88"/>
      <c r="M241" s="88"/>
      <c r="N241" s="88"/>
      <c r="O241" s="88"/>
      <c r="P241" s="62"/>
      <c r="Q241" s="63"/>
    </row>
    <row r="242" spans="2:17" x14ac:dyDescent="0.15">
      <c r="B242" s="88"/>
      <c r="C242" s="88"/>
      <c r="D242" s="88"/>
      <c r="E242" s="88"/>
      <c r="F242" s="88"/>
      <c r="G242" s="88"/>
      <c r="H242" s="139"/>
      <c r="I242" s="138"/>
      <c r="J242" s="70"/>
      <c r="K242" s="88"/>
      <c r="L242" s="88"/>
      <c r="M242" s="88"/>
      <c r="N242" s="88"/>
      <c r="O242" s="88"/>
      <c r="P242" s="62"/>
      <c r="Q242" s="63"/>
    </row>
    <row r="243" spans="2:17" x14ac:dyDescent="0.15">
      <c r="B243" s="88"/>
      <c r="C243" s="88"/>
      <c r="D243" s="88"/>
      <c r="E243" s="88"/>
      <c r="F243" s="88"/>
      <c r="G243" s="88"/>
      <c r="H243" s="139"/>
      <c r="I243" s="138"/>
      <c r="J243" s="70"/>
      <c r="K243" s="88"/>
      <c r="L243" s="88"/>
      <c r="M243" s="88"/>
      <c r="N243" s="88"/>
      <c r="O243" s="88"/>
      <c r="P243" s="62"/>
      <c r="Q243" s="63"/>
    </row>
    <row r="244" spans="2:17" x14ac:dyDescent="0.15">
      <c r="B244" s="88"/>
      <c r="C244" s="88"/>
      <c r="D244" s="88"/>
      <c r="E244" s="88"/>
      <c r="F244" s="88"/>
      <c r="G244" s="88"/>
      <c r="H244" s="139"/>
      <c r="I244" s="138"/>
      <c r="J244" s="70"/>
      <c r="K244" s="88"/>
      <c r="L244" s="88"/>
      <c r="M244" s="88"/>
      <c r="N244" s="88"/>
      <c r="O244" s="88"/>
      <c r="P244" s="62"/>
      <c r="Q244" s="63"/>
    </row>
    <row r="245" spans="2:17" x14ac:dyDescent="0.15">
      <c r="B245" s="88"/>
      <c r="C245" s="88"/>
      <c r="D245" s="88"/>
      <c r="E245" s="88"/>
      <c r="F245" s="88"/>
      <c r="G245" s="88"/>
      <c r="H245" s="139"/>
      <c r="I245" s="138"/>
      <c r="J245" s="70"/>
      <c r="K245" s="88"/>
      <c r="L245" s="88"/>
      <c r="M245" s="88"/>
      <c r="N245" s="88"/>
      <c r="O245" s="88"/>
      <c r="P245" s="62"/>
      <c r="Q245" s="63"/>
    </row>
    <row r="246" spans="2:17" x14ac:dyDescent="0.15">
      <c r="B246" s="88"/>
      <c r="C246" s="88"/>
      <c r="D246" s="88"/>
      <c r="E246" s="88"/>
      <c r="F246" s="88"/>
      <c r="G246" s="88"/>
      <c r="H246" s="139"/>
      <c r="I246" s="138"/>
      <c r="J246" s="70"/>
      <c r="K246" s="88"/>
      <c r="L246" s="88"/>
      <c r="M246" s="88"/>
      <c r="N246" s="88"/>
      <c r="O246" s="88"/>
      <c r="P246" s="62"/>
      <c r="Q246" s="63"/>
    </row>
    <row r="247" spans="2:17" x14ac:dyDescent="0.15">
      <c r="B247" s="88"/>
      <c r="C247" s="88"/>
      <c r="D247" s="88"/>
      <c r="E247" s="88"/>
      <c r="F247" s="88"/>
      <c r="G247" s="88"/>
      <c r="H247" s="139"/>
      <c r="I247" s="138"/>
      <c r="J247" s="70"/>
      <c r="K247" s="88"/>
      <c r="L247" s="88"/>
      <c r="M247" s="88"/>
      <c r="N247" s="88"/>
      <c r="O247" s="88"/>
      <c r="P247" s="62"/>
      <c r="Q247" s="63"/>
    </row>
    <row r="248" spans="2:17" x14ac:dyDescent="0.15">
      <c r="B248" s="88"/>
      <c r="C248" s="88"/>
      <c r="D248" s="88"/>
      <c r="E248" s="88"/>
      <c r="F248" s="88"/>
      <c r="G248" s="88"/>
      <c r="H248" s="139"/>
      <c r="I248" s="138"/>
      <c r="J248" s="70"/>
      <c r="K248" s="88"/>
      <c r="L248" s="88"/>
      <c r="M248" s="88"/>
      <c r="N248" s="88"/>
      <c r="O248" s="88"/>
      <c r="P248" s="62"/>
      <c r="Q248" s="63"/>
    </row>
    <row r="249" spans="2:17" x14ac:dyDescent="0.15">
      <c r="B249" s="88"/>
      <c r="C249" s="88"/>
      <c r="D249" s="88"/>
      <c r="E249" s="88"/>
      <c r="F249" s="88"/>
      <c r="G249" s="88"/>
      <c r="H249" s="139"/>
      <c r="I249" s="138"/>
      <c r="J249" s="70"/>
      <c r="K249" s="88"/>
      <c r="L249" s="88"/>
      <c r="M249" s="88"/>
      <c r="N249" s="88"/>
      <c r="O249" s="88"/>
      <c r="P249" s="62"/>
      <c r="Q249" s="63"/>
    </row>
    <row r="250" spans="2:17" x14ac:dyDescent="0.15">
      <c r="B250" s="88"/>
      <c r="C250" s="88"/>
      <c r="D250" s="88"/>
      <c r="E250" s="88"/>
      <c r="F250" s="88"/>
      <c r="G250" s="88"/>
      <c r="H250" s="139"/>
      <c r="I250" s="138"/>
      <c r="J250" s="70"/>
      <c r="K250" s="88"/>
      <c r="L250" s="88"/>
      <c r="M250" s="88"/>
      <c r="N250" s="88"/>
      <c r="O250" s="88"/>
      <c r="P250" s="62"/>
      <c r="Q250" s="63"/>
    </row>
    <row r="251" spans="2:17" x14ac:dyDescent="0.15">
      <c r="B251" s="88"/>
      <c r="C251" s="88"/>
      <c r="D251" s="88"/>
      <c r="E251" s="88"/>
      <c r="F251" s="88"/>
      <c r="G251" s="88"/>
      <c r="H251" s="139"/>
      <c r="I251" s="138"/>
      <c r="J251" s="70"/>
      <c r="K251" s="88"/>
      <c r="L251" s="88"/>
      <c r="M251" s="88"/>
      <c r="N251" s="88"/>
      <c r="O251" s="88"/>
      <c r="P251" s="62"/>
      <c r="Q251" s="63"/>
    </row>
    <row r="252" spans="2:17" x14ac:dyDescent="0.15">
      <c r="B252" s="88"/>
      <c r="C252" s="88"/>
      <c r="D252" s="88"/>
      <c r="E252" s="88"/>
      <c r="F252" s="88"/>
      <c r="G252" s="88"/>
      <c r="H252" s="139"/>
      <c r="I252" s="138"/>
      <c r="J252" s="70"/>
      <c r="K252" s="88"/>
      <c r="L252" s="88"/>
      <c r="M252" s="88"/>
      <c r="N252" s="88"/>
      <c r="O252" s="88"/>
      <c r="P252" s="62"/>
      <c r="Q252" s="63"/>
    </row>
    <row r="253" spans="2:17" x14ac:dyDescent="0.15">
      <c r="B253" s="88"/>
      <c r="C253" s="88"/>
      <c r="D253" s="88"/>
      <c r="E253" s="88"/>
      <c r="F253" s="88"/>
      <c r="G253" s="88"/>
      <c r="H253" s="139"/>
      <c r="I253" s="138"/>
      <c r="J253" s="70"/>
      <c r="K253" s="88"/>
      <c r="L253" s="88"/>
      <c r="M253" s="88"/>
      <c r="N253" s="88"/>
      <c r="O253" s="88"/>
      <c r="P253" s="62"/>
      <c r="Q253" s="63"/>
    </row>
    <row r="254" spans="2:17" x14ac:dyDescent="0.15">
      <c r="B254" s="88"/>
      <c r="C254" s="88"/>
      <c r="D254" s="88"/>
      <c r="E254" s="88"/>
      <c r="F254" s="88"/>
      <c r="G254" s="88"/>
      <c r="H254" s="139"/>
      <c r="I254" s="138"/>
      <c r="J254" s="70"/>
      <c r="K254" s="88"/>
      <c r="L254" s="88"/>
      <c r="M254" s="88"/>
      <c r="N254" s="88"/>
      <c r="O254" s="88"/>
      <c r="P254" s="62"/>
      <c r="Q254" s="63"/>
    </row>
    <row r="255" spans="2:17" x14ac:dyDescent="0.15">
      <c r="B255" s="88"/>
      <c r="C255" s="88"/>
      <c r="D255" s="88"/>
      <c r="E255" s="88"/>
      <c r="F255" s="88"/>
      <c r="G255" s="88"/>
      <c r="H255" s="139"/>
      <c r="I255" s="138"/>
      <c r="J255" s="70"/>
      <c r="K255" s="88"/>
      <c r="L255" s="88"/>
      <c r="M255" s="88"/>
      <c r="N255" s="88"/>
      <c r="O255" s="88"/>
      <c r="P255" s="62"/>
      <c r="Q255" s="63"/>
    </row>
    <row r="256" spans="2:17" x14ac:dyDescent="0.15">
      <c r="B256" s="88"/>
      <c r="C256" s="88"/>
      <c r="D256" s="88"/>
      <c r="E256" s="88"/>
      <c r="F256" s="88"/>
      <c r="G256" s="88"/>
      <c r="H256" s="139"/>
      <c r="I256" s="138"/>
      <c r="J256" s="70"/>
      <c r="K256" s="88"/>
      <c r="L256" s="88"/>
      <c r="M256" s="88"/>
      <c r="N256" s="88"/>
      <c r="O256" s="88"/>
      <c r="P256" s="62"/>
      <c r="Q256" s="63"/>
    </row>
    <row r="257" spans="2:17" x14ac:dyDescent="0.15">
      <c r="B257" s="88"/>
      <c r="C257" s="88"/>
      <c r="D257" s="88"/>
      <c r="E257" s="88"/>
      <c r="F257" s="88"/>
      <c r="G257" s="88"/>
      <c r="H257" s="139"/>
      <c r="I257" s="138"/>
      <c r="J257" s="70"/>
      <c r="K257" s="88"/>
      <c r="L257" s="88"/>
      <c r="M257" s="88"/>
      <c r="N257" s="88"/>
      <c r="O257" s="88"/>
      <c r="P257" s="62"/>
      <c r="Q257" s="63"/>
    </row>
    <row r="258" spans="2:17" x14ac:dyDescent="0.15">
      <c r="B258" s="88"/>
      <c r="C258" s="88"/>
      <c r="D258" s="88"/>
      <c r="E258" s="88"/>
      <c r="F258" s="88"/>
      <c r="G258" s="88"/>
      <c r="H258" s="139"/>
      <c r="I258" s="138"/>
      <c r="J258" s="70"/>
      <c r="K258" s="88"/>
      <c r="L258" s="88"/>
      <c r="M258" s="88"/>
      <c r="N258" s="88"/>
      <c r="O258" s="88"/>
      <c r="P258" s="62"/>
      <c r="Q258" s="63"/>
    </row>
    <row r="259" spans="2:17" x14ac:dyDescent="0.15">
      <c r="B259" s="88"/>
      <c r="C259" s="88"/>
      <c r="D259" s="88"/>
      <c r="E259" s="88"/>
      <c r="F259" s="88"/>
      <c r="G259" s="88"/>
      <c r="H259" s="139"/>
      <c r="I259" s="138"/>
      <c r="J259" s="70"/>
      <c r="K259" s="88"/>
      <c r="L259" s="88"/>
      <c r="M259" s="88"/>
      <c r="N259" s="88"/>
      <c r="O259" s="88"/>
      <c r="P259" s="62"/>
      <c r="Q259" s="63"/>
    </row>
    <row r="260" spans="2:17" x14ac:dyDescent="0.15">
      <c r="B260" s="88"/>
      <c r="C260" s="88"/>
      <c r="D260" s="88"/>
      <c r="E260" s="88"/>
      <c r="F260" s="88"/>
      <c r="G260" s="88"/>
      <c r="H260" s="139"/>
      <c r="I260" s="138"/>
      <c r="J260" s="70"/>
      <c r="K260" s="88"/>
      <c r="L260" s="88"/>
      <c r="M260" s="88"/>
      <c r="N260" s="88"/>
      <c r="O260" s="88"/>
      <c r="P260" s="62"/>
      <c r="Q260" s="63"/>
    </row>
    <row r="261" spans="2:17" x14ac:dyDescent="0.15">
      <c r="B261" s="88"/>
      <c r="C261" s="88"/>
      <c r="D261" s="88"/>
      <c r="E261" s="88"/>
      <c r="F261" s="88"/>
      <c r="G261" s="88"/>
      <c r="H261" s="139"/>
      <c r="I261" s="138"/>
      <c r="J261" s="70"/>
      <c r="K261" s="88"/>
      <c r="L261" s="88"/>
      <c r="M261" s="88"/>
      <c r="N261" s="88"/>
      <c r="O261" s="88"/>
      <c r="P261" s="62"/>
      <c r="Q261" s="63"/>
    </row>
    <row r="262" spans="2:17" x14ac:dyDescent="0.15">
      <c r="B262" s="88"/>
      <c r="C262" s="88"/>
      <c r="D262" s="88"/>
      <c r="E262" s="88"/>
      <c r="F262" s="88"/>
      <c r="G262" s="88"/>
      <c r="H262" s="139"/>
      <c r="I262" s="138"/>
      <c r="J262" s="70"/>
      <c r="K262" s="88"/>
      <c r="L262" s="88"/>
      <c r="M262" s="88"/>
      <c r="N262" s="88"/>
      <c r="O262" s="88"/>
      <c r="P262" s="62"/>
      <c r="Q262" s="63"/>
    </row>
    <row r="263" spans="2:17" x14ac:dyDescent="0.15">
      <c r="B263" s="88"/>
      <c r="C263" s="88"/>
      <c r="D263" s="88"/>
      <c r="E263" s="88"/>
      <c r="F263" s="88"/>
      <c r="G263" s="88"/>
      <c r="H263" s="139"/>
      <c r="I263" s="138"/>
      <c r="J263" s="70"/>
      <c r="K263" s="88"/>
      <c r="L263" s="88"/>
      <c r="M263" s="88"/>
      <c r="N263" s="88"/>
      <c r="O263" s="88"/>
      <c r="P263" s="62"/>
      <c r="Q263" s="63"/>
    </row>
    <row r="264" spans="2:17" x14ac:dyDescent="0.15">
      <c r="B264" s="88"/>
      <c r="C264" s="88"/>
      <c r="D264" s="88"/>
      <c r="E264" s="88"/>
      <c r="F264" s="88"/>
      <c r="G264" s="88"/>
      <c r="H264" s="139"/>
      <c r="I264" s="138"/>
      <c r="J264" s="70"/>
      <c r="K264" s="88"/>
      <c r="L264" s="88"/>
      <c r="M264" s="88"/>
      <c r="N264" s="88"/>
      <c r="O264" s="88"/>
      <c r="P264" s="62"/>
      <c r="Q264" s="63"/>
    </row>
    <row r="265" spans="2:17" x14ac:dyDescent="0.15">
      <c r="B265" s="88"/>
      <c r="C265" s="88"/>
      <c r="D265" s="88"/>
      <c r="E265" s="88"/>
      <c r="F265" s="88"/>
      <c r="G265" s="88"/>
      <c r="H265" s="139"/>
      <c r="I265" s="138"/>
      <c r="J265" s="70"/>
      <c r="K265" s="88"/>
      <c r="L265" s="88"/>
      <c r="M265" s="88"/>
      <c r="N265" s="88"/>
      <c r="O265" s="88"/>
      <c r="P265" s="62"/>
      <c r="Q265" s="63"/>
    </row>
    <row r="266" spans="2:17" x14ac:dyDescent="0.15">
      <c r="B266" s="88"/>
      <c r="C266" s="88"/>
      <c r="D266" s="88"/>
      <c r="E266" s="88"/>
      <c r="F266" s="88"/>
      <c r="G266" s="88"/>
      <c r="H266" s="139"/>
      <c r="I266" s="138"/>
      <c r="J266" s="70"/>
      <c r="K266" s="88"/>
      <c r="L266" s="88"/>
      <c r="M266" s="88"/>
      <c r="N266" s="88"/>
      <c r="O266" s="88"/>
      <c r="P266" s="62"/>
      <c r="Q266" s="63"/>
    </row>
    <row r="267" spans="2:17" x14ac:dyDescent="0.15">
      <c r="B267" s="88"/>
      <c r="C267" s="88"/>
      <c r="D267" s="88"/>
      <c r="E267" s="88"/>
      <c r="F267" s="88"/>
      <c r="G267" s="88"/>
      <c r="H267" s="139"/>
      <c r="I267" s="138"/>
      <c r="J267" s="70"/>
      <c r="K267" s="88"/>
      <c r="L267" s="88"/>
      <c r="M267" s="88"/>
      <c r="N267" s="88"/>
      <c r="O267" s="88"/>
      <c r="P267" s="62"/>
      <c r="Q267" s="63"/>
    </row>
    <row r="268" spans="2:17" x14ac:dyDescent="0.15">
      <c r="B268" s="88"/>
      <c r="C268" s="88"/>
      <c r="D268" s="88"/>
      <c r="E268" s="88"/>
      <c r="F268" s="88"/>
      <c r="G268" s="88"/>
      <c r="H268" s="139"/>
      <c r="I268" s="138"/>
      <c r="J268" s="70"/>
      <c r="K268" s="88"/>
      <c r="L268" s="88"/>
      <c r="M268" s="88"/>
      <c r="N268" s="88"/>
      <c r="O268" s="88"/>
      <c r="P268" s="62"/>
      <c r="Q268" s="63"/>
    </row>
    <row r="269" spans="2:17" x14ac:dyDescent="0.15">
      <c r="B269" s="88"/>
      <c r="C269" s="88"/>
      <c r="D269" s="88"/>
      <c r="E269" s="88"/>
      <c r="F269" s="88"/>
      <c r="G269" s="88"/>
      <c r="H269" s="139"/>
      <c r="I269" s="138"/>
      <c r="J269" s="70"/>
      <c r="K269" s="88"/>
      <c r="L269" s="88"/>
      <c r="M269" s="88"/>
      <c r="N269" s="88"/>
      <c r="O269" s="88"/>
      <c r="P269" s="62"/>
      <c r="Q269" s="63"/>
    </row>
    <row r="270" spans="2:17" x14ac:dyDescent="0.15">
      <c r="B270" s="88"/>
      <c r="C270" s="88"/>
      <c r="D270" s="88"/>
      <c r="E270" s="88"/>
      <c r="F270" s="88"/>
      <c r="G270" s="88"/>
      <c r="H270" s="139"/>
      <c r="I270" s="138"/>
      <c r="J270" s="70"/>
      <c r="K270" s="88"/>
      <c r="L270" s="88"/>
      <c r="M270" s="88"/>
      <c r="N270" s="88"/>
      <c r="O270" s="88"/>
      <c r="P270" s="62"/>
      <c r="Q270" s="63"/>
    </row>
    <row r="271" spans="2:17" x14ac:dyDescent="0.15">
      <c r="B271" s="88"/>
      <c r="C271" s="88"/>
      <c r="D271" s="88"/>
      <c r="E271" s="88"/>
      <c r="F271" s="88"/>
      <c r="G271" s="88"/>
      <c r="H271" s="139"/>
      <c r="I271" s="138"/>
      <c r="J271" s="70"/>
      <c r="K271" s="88"/>
      <c r="L271" s="88"/>
      <c r="M271" s="88"/>
      <c r="N271" s="88"/>
      <c r="O271" s="88"/>
      <c r="P271" s="62"/>
      <c r="Q271" s="63"/>
    </row>
    <row r="272" spans="2:17" x14ac:dyDescent="0.15">
      <c r="B272" s="88"/>
      <c r="C272" s="88"/>
      <c r="D272" s="88"/>
      <c r="E272" s="88"/>
      <c r="F272" s="88"/>
      <c r="G272" s="88"/>
      <c r="H272" s="139"/>
      <c r="I272" s="138"/>
      <c r="J272" s="70"/>
      <c r="K272" s="88"/>
      <c r="L272" s="88"/>
      <c r="M272" s="88"/>
      <c r="N272" s="88"/>
      <c r="O272" s="88"/>
      <c r="P272" s="62"/>
      <c r="Q272" s="63"/>
    </row>
    <row r="273" spans="2:17" x14ac:dyDescent="0.15">
      <c r="B273" s="88"/>
      <c r="C273" s="88"/>
      <c r="D273" s="88"/>
      <c r="E273" s="88"/>
      <c r="F273" s="88"/>
      <c r="G273" s="88"/>
      <c r="H273" s="139"/>
      <c r="I273" s="138"/>
      <c r="J273" s="70"/>
      <c r="K273" s="88"/>
      <c r="L273" s="88"/>
      <c r="M273" s="88"/>
      <c r="N273" s="88"/>
      <c r="O273" s="88"/>
      <c r="P273" s="62"/>
      <c r="Q273" s="63"/>
    </row>
    <row r="274" spans="2:17" x14ac:dyDescent="0.15">
      <c r="B274" s="88"/>
      <c r="C274" s="88"/>
      <c r="D274" s="88"/>
      <c r="E274" s="88"/>
      <c r="F274" s="88"/>
      <c r="G274" s="88"/>
      <c r="H274" s="139"/>
      <c r="I274" s="138"/>
      <c r="J274" s="70"/>
      <c r="K274" s="88"/>
      <c r="L274" s="88"/>
      <c r="M274" s="88"/>
      <c r="N274" s="88"/>
      <c r="O274" s="88"/>
      <c r="P274" s="62"/>
      <c r="Q274" s="63"/>
    </row>
    <row r="275" spans="2:17" x14ac:dyDescent="0.15">
      <c r="B275" s="88"/>
      <c r="C275" s="88"/>
      <c r="D275" s="88"/>
      <c r="E275" s="88"/>
      <c r="F275" s="88"/>
      <c r="G275" s="88"/>
      <c r="H275" s="139"/>
      <c r="I275" s="138"/>
      <c r="J275" s="70"/>
      <c r="K275" s="88"/>
      <c r="L275" s="88"/>
      <c r="M275" s="88"/>
      <c r="N275" s="88"/>
      <c r="O275" s="88"/>
      <c r="P275" s="62"/>
      <c r="Q275" s="63"/>
    </row>
    <row r="276" spans="2:17" x14ac:dyDescent="0.15">
      <c r="B276" s="88"/>
      <c r="C276" s="88"/>
      <c r="D276" s="88"/>
      <c r="E276" s="88"/>
      <c r="F276" s="88"/>
      <c r="G276" s="88"/>
      <c r="H276" s="139"/>
      <c r="I276" s="138"/>
      <c r="J276" s="70"/>
      <c r="K276" s="88"/>
      <c r="L276" s="88"/>
      <c r="M276" s="88"/>
      <c r="N276" s="88"/>
      <c r="O276" s="88"/>
      <c r="P276" s="62"/>
      <c r="Q276" s="63"/>
    </row>
    <row r="277" spans="2:17" x14ac:dyDescent="0.15">
      <c r="B277" s="88"/>
      <c r="C277" s="88"/>
      <c r="D277" s="88"/>
      <c r="E277" s="88"/>
      <c r="F277" s="88"/>
      <c r="G277" s="88"/>
      <c r="H277" s="139"/>
      <c r="I277" s="138"/>
      <c r="J277" s="70"/>
      <c r="K277" s="88"/>
      <c r="L277" s="88"/>
      <c r="M277" s="88"/>
      <c r="N277" s="88"/>
      <c r="O277" s="88"/>
      <c r="P277" s="62"/>
      <c r="Q277" s="63"/>
    </row>
    <row r="278" spans="2:17" x14ac:dyDescent="0.15">
      <c r="B278" s="88"/>
      <c r="C278" s="88"/>
      <c r="D278" s="88"/>
      <c r="E278" s="88"/>
      <c r="F278" s="88"/>
      <c r="G278" s="88"/>
      <c r="H278" s="139"/>
      <c r="I278" s="138"/>
      <c r="J278" s="70"/>
      <c r="K278" s="88"/>
      <c r="L278" s="88"/>
      <c r="M278" s="88"/>
      <c r="N278" s="88"/>
      <c r="O278" s="88"/>
      <c r="P278" s="62"/>
      <c r="Q278" s="63"/>
    </row>
    <row r="279" spans="2:17" x14ac:dyDescent="0.15">
      <c r="B279" s="88"/>
      <c r="C279" s="88"/>
      <c r="D279" s="88"/>
      <c r="E279" s="88"/>
      <c r="F279" s="88"/>
      <c r="G279" s="88"/>
      <c r="H279" s="139"/>
      <c r="I279" s="138"/>
      <c r="J279" s="70"/>
      <c r="K279" s="88"/>
      <c r="L279" s="88"/>
      <c r="M279" s="88"/>
      <c r="N279" s="88"/>
      <c r="O279" s="88"/>
      <c r="P279" s="62"/>
      <c r="Q279" s="63"/>
    </row>
    <row r="280" spans="2:17" x14ac:dyDescent="0.15">
      <c r="B280" s="88"/>
      <c r="C280" s="88"/>
      <c r="D280" s="88"/>
      <c r="E280" s="88"/>
      <c r="F280" s="88"/>
      <c r="G280" s="88"/>
      <c r="H280" s="139"/>
      <c r="I280" s="138"/>
      <c r="J280" s="70"/>
      <c r="K280" s="88"/>
      <c r="L280" s="88"/>
      <c r="M280" s="88"/>
      <c r="N280" s="88"/>
      <c r="O280" s="88"/>
      <c r="P280" s="62"/>
      <c r="Q280" s="63"/>
    </row>
    <row r="281" spans="2:17" x14ac:dyDescent="0.15">
      <c r="B281" s="88"/>
      <c r="C281" s="88"/>
      <c r="D281" s="88"/>
      <c r="E281" s="88"/>
      <c r="F281" s="88"/>
      <c r="G281" s="88"/>
      <c r="H281" s="139"/>
      <c r="I281" s="138"/>
      <c r="J281" s="70"/>
      <c r="K281" s="88"/>
      <c r="L281" s="88"/>
      <c r="M281" s="88"/>
      <c r="N281" s="88"/>
      <c r="O281" s="88"/>
      <c r="P281" s="62"/>
      <c r="Q281" s="63"/>
    </row>
    <row r="282" spans="2:17" x14ac:dyDescent="0.15">
      <c r="B282" s="88"/>
      <c r="C282" s="88"/>
      <c r="D282" s="88"/>
      <c r="E282" s="88"/>
      <c r="F282" s="88"/>
      <c r="G282" s="88"/>
      <c r="H282" s="139"/>
      <c r="I282" s="138"/>
      <c r="J282" s="70"/>
      <c r="K282" s="88"/>
      <c r="L282" s="88"/>
      <c r="M282" s="88"/>
      <c r="N282" s="88"/>
      <c r="O282" s="88"/>
      <c r="P282" s="62"/>
      <c r="Q282" s="63"/>
    </row>
    <row r="283" spans="2:17" x14ac:dyDescent="0.15">
      <c r="B283" s="88"/>
      <c r="C283" s="88"/>
      <c r="D283" s="88"/>
      <c r="E283" s="88"/>
      <c r="F283" s="88"/>
      <c r="G283" s="88"/>
      <c r="H283" s="139"/>
      <c r="I283" s="138"/>
      <c r="J283" s="70"/>
      <c r="K283" s="88"/>
      <c r="L283" s="88"/>
      <c r="M283" s="88"/>
      <c r="N283" s="88"/>
      <c r="O283" s="88"/>
      <c r="P283" s="62"/>
      <c r="Q283" s="63"/>
    </row>
    <row r="284" spans="2:17" x14ac:dyDescent="0.15">
      <c r="B284" s="88"/>
      <c r="C284" s="88"/>
      <c r="D284" s="88"/>
      <c r="E284" s="88"/>
      <c r="F284" s="88"/>
      <c r="G284" s="88"/>
      <c r="H284" s="139"/>
      <c r="I284" s="138"/>
      <c r="J284" s="70"/>
      <c r="K284" s="88"/>
      <c r="L284" s="88"/>
      <c r="M284" s="88"/>
      <c r="N284" s="88"/>
      <c r="O284" s="88"/>
      <c r="P284" s="62"/>
      <c r="Q284" s="63"/>
    </row>
    <row r="285" spans="2:17" x14ac:dyDescent="0.15">
      <c r="B285" s="88"/>
      <c r="C285" s="88"/>
      <c r="D285" s="88"/>
      <c r="E285" s="88"/>
      <c r="F285" s="88"/>
      <c r="G285" s="88"/>
      <c r="H285" s="139"/>
      <c r="I285" s="138"/>
      <c r="J285" s="70"/>
      <c r="K285" s="88"/>
      <c r="L285" s="88"/>
      <c r="M285" s="88"/>
      <c r="N285" s="88"/>
      <c r="O285" s="88"/>
      <c r="P285" s="62"/>
      <c r="Q285" s="63"/>
    </row>
    <row r="286" spans="2:17" x14ac:dyDescent="0.15">
      <c r="B286" s="88"/>
      <c r="C286" s="88"/>
      <c r="D286" s="88"/>
      <c r="E286" s="88"/>
      <c r="F286" s="88"/>
      <c r="G286" s="88"/>
      <c r="H286" s="139"/>
      <c r="I286" s="138"/>
      <c r="J286" s="70"/>
      <c r="K286" s="88"/>
      <c r="L286" s="88"/>
      <c r="M286" s="88"/>
      <c r="N286" s="88"/>
      <c r="O286" s="88"/>
      <c r="P286" s="62"/>
      <c r="Q286" s="63"/>
    </row>
    <row r="287" spans="2:17" x14ac:dyDescent="0.15">
      <c r="B287" s="88"/>
      <c r="C287" s="88"/>
      <c r="D287" s="88"/>
      <c r="E287" s="88"/>
      <c r="F287" s="88"/>
      <c r="G287" s="88"/>
      <c r="H287" s="139"/>
      <c r="I287" s="138"/>
      <c r="J287" s="70"/>
      <c r="K287" s="88"/>
      <c r="L287" s="88"/>
      <c r="M287" s="88"/>
      <c r="N287" s="88"/>
      <c r="O287" s="88"/>
      <c r="P287" s="62"/>
      <c r="Q287" s="63"/>
    </row>
    <row r="288" spans="2:17" x14ac:dyDescent="0.15">
      <c r="B288" s="88"/>
      <c r="C288" s="88"/>
      <c r="D288" s="88"/>
      <c r="E288" s="88"/>
      <c r="F288" s="88"/>
      <c r="G288" s="88"/>
      <c r="H288" s="139"/>
      <c r="I288" s="138"/>
      <c r="J288" s="70"/>
      <c r="K288" s="88"/>
      <c r="L288" s="88"/>
      <c r="M288" s="88"/>
      <c r="N288" s="88"/>
      <c r="O288" s="88"/>
      <c r="P288" s="62"/>
      <c r="Q288" s="63"/>
    </row>
    <row r="289" spans="2:17" x14ac:dyDescent="0.15">
      <c r="B289" s="88"/>
      <c r="C289" s="88"/>
      <c r="D289" s="88"/>
      <c r="E289" s="88"/>
      <c r="F289" s="88"/>
      <c r="G289" s="88"/>
      <c r="H289" s="139"/>
      <c r="I289" s="138"/>
      <c r="J289" s="70"/>
      <c r="K289" s="88"/>
      <c r="L289" s="88"/>
      <c r="M289" s="88"/>
      <c r="N289" s="88"/>
      <c r="O289" s="88"/>
      <c r="P289" s="62"/>
      <c r="Q289" s="63"/>
    </row>
    <row r="290" spans="2:17" x14ac:dyDescent="0.15">
      <c r="B290" s="88"/>
      <c r="C290" s="88"/>
      <c r="D290" s="88"/>
      <c r="E290" s="88"/>
      <c r="F290" s="88"/>
      <c r="G290" s="88"/>
      <c r="H290" s="139"/>
      <c r="I290" s="138"/>
      <c r="J290" s="70"/>
      <c r="K290" s="88"/>
      <c r="L290" s="88"/>
      <c r="M290" s="88"/>
      <c r="N290" s="88"/>
      <c r="O290" s="88"/>
      <c r="P290" s="62"/>
      <c r="Q290" s="63"/>
    </row>
    <row r="291" spans="2:17" x14ac:dyDescent="0.15">
      <c r="B291" s="88"/>
      <c r="C291" s="88"/>
      <c r="D291" s="88"/>
      <c r="E291" s="88"/>
      <c r="F291" s="88"/>
      <c r="G291" s="88"/>
      <c r="H291" s="139"/>
      <c r="I291" s="138"/>
      <c r="J291" s="70"/>
      <c r="K291" s="88"/>
      <c r="L291" s="88"/>
      <c r="M291" s="88"/>
      <c r="N291" s="88"/>
      <c r="O291" s="88"/>
      <c r="P291" s="62"/>
      <c r="Q291" s="63"/>
    </row>
    <row r="292" spans="2:17" x14ac:dyDescent="0.15">
      <c r="B292" s="88"/>
      <c r="C292" s="88"/>
      <c r="D292" s="88"/>
      <c r="E292" s="88"/>
      <c r="F292" s="88"/>
      <c r="G292" s="88"/>
      <c r="H292" s="139"/>
      <c r="I292" s="138"/>
      <c r="J292" s="70"/>
      <c r="K292" s="88"/>
      <c r="L292" s="88"/>
      <c r="M292" s="88"/>
      <c r="N292" s="88"/>
      <c r="O292" s="88"/>
      <c r="P292" s="62"/>
      <c r="Q292" s="63"/>
    </row>
    <row r="293" spans="2:17" x14ac:dyDescent="0.15">
      <c r="B293" s="88"/>
      <c r="C293" s="88"/>
      <c r="D293" s="88"/>
      <c r="E293" s="88"/>
      <c r="F293" s="88"/>
      <c r="G293" s="88"/>
      <c r="H293" s="139"/>
      <c r="I293" s="138"/>
      <c r="J293" s="70"/>
      <c r="K293" s="88"/>
      <c r="L293" s="88"/>
      <c r="M293" s="88"/>
      <c r="N293" s="88"/>
      <c r="O293" s="88"/>
      <c r="P293" s="62"/>
      <c r="Q293" s="63"/>
    </row>
    <row r="294" spans="2:17" x14ac:dyDescent="0.15">
      <c r="B294" s="88"/>
      <c r="C294" s="88"/>
      <c r="D294" s="88"/>
      <c r="E294" s="88"/>
      <c r="F294" s="88"/>
      <c r="G294" s="88"/>
      <c r="H294" s="139"/>
      <c r="I294" s="138"/>
      <c r="J294" s="70"/>
      <c r="K294" s="88"/>
      <c r="L294" s="88"/>
      <c r="M294" s="88"/>
      <c r="N294" s="88"/>
      <c r="O294" s="88"/>
      <c r="P294" s="62"/>
      <c r="Q294" s="63"/>
    </row>
    <row r="295" spans="2:17" x14ac:dyDescent="0.15">
      <c r="B295" s="88"/>
      <c r="C295" s="88"/>
      <c r="D295" s="88"/>
      <c r="E295" s="88"/>
      <c r="F295" s="88"/>
      <c r="G295" s="88"/>
      <c r="H295" s="139"/>
      <c r="I295" s="138"/>
      <c r="J295" s="70"/>
      <c r="K295" s="88"/>
      <c r="L295" s="88"/>
      <c r="M295" s="88"/>
      <c r="N295" s="88"/>
      <c r="O295" s="88"/>
      <c r="P295" s="62"/>
      <c r="Q295" s="63"/>
    </row>
    <row r="296" spans="2:17" x14ac:dyDescent="0.15">
      <c r="B296" s="88"/>
      <c r="C296" s="88"/>
      <c r="D296" s="88"/>
      <c r="E296" s="88"/>
      <c r="F296" s="88"/>
      <c r="G296" s="88"/>
      <c r="H296" s="139"/>
      <c r="I296" s="138"/>
      <c r="J296" s="70"/>
      <c r="K296" s="88"/>
      <c r="L296" s="88"/>
      <c r="M296" s="88"/>
      <c r="N296" s="88"/>
      <c r="O296" s="88"/>
      <c r="P296" s="62"/>
      <c r="Q296" s="63"/>
    </row>
    <row r="297" spans="2:17" x14ac:dyDescent="0.15">
      <c r="B297" s="88"/>
      <c r="C297" s="88"/>
      <c r="D297" s="88"/>
      <c r="E297" s="88"/>
      <c r="F297" s="88"/>
      <c r="G297" s="88"/>
      <c r="H297" s="139"/>
      <c r="I297" s="138"/>
      <c r="J297" s="70"/>
      <c r="K297" s="88"/>
      <c r="L297" s="88"/>
      <c r="M297" s="88"/>
      <c r="N297" s="88"/>
      <c r="O297" s="88"/>
      <c r="P297" s="62"/>
      <c r="Q297" s="63"/>
    </row>
    <row r="298" spans="2:17" x14ac:dyDescent="0.15">
      <c r="B298" s="88"/>
      <c r="C298" s="88"/>
      <c r="D298" s="88"/>
      <c r="E298" s="88"/>
      <c r="F298" s="88"/>
      <c r="G298" s="88"/>
      <c r="H298" s="139"/>
      <c r="I298" s="138"/>
      <c r="J298" s="70"/>
      <c r="K298" s="88"/>
      <c r="L298" s="88"/>
      <c r="M298" s="88"/>
      <c r="N298" s="88"/>
      <c r="O298" s="88"/>
      <c r="P298" s="62"/>
      <c r="Q298" s="63"/>
    </row>
    <row r="299" spans="2:17" x14ac:dyDescent="0.15">
      <c r="B299" s="88"/>
      <c r="C299" s="88"/>
      <c r="D299" s="88"/>
      <c r="E299" s="88"/>
      <c r="F299" s="88"/>
      <c r="G299" s="88"/>
      <c r="H299" s="139"/>
      <c r="I299" s="138"/>
      <c r="J299" s="70"/>
      <c r="K299" s="88"/>
      <c r="L299" s="88"/>
      <c r="M299" s="88"/>
      <c r="N299" s="88"/>
      <c r="O299" s="88"/>
      <c r="P299" s="62"/>
      <c r="Q299" s="63"/>
    </row>
    <row r="300" spans="2:17" x14ac:dyDescent="0.15">
      <c r="B300" s="88"/>
      <c r="C300" s="88"/>
      <c r="D300" s="88"/>
      <c r="E300" s="88"/>
      <c r="F300" s="88"/>
      <c r="G300" s="88"/>
      <c r="H300" s="139"/>
      <c r="I300" s="138"/>
      <c r="J300" s="70"/>
      <c r="K300" s="88"/>
      <c r="L300" s="88"/>
      <c r="M300" s="88"/>
      <c r="N300" s="88"/>
      <c r="O300" s="88"/>
      <c r="P300" s="62"/>
      <c r="Q300" s="63"/>
    </row>
    <row r="301" spans="2:17" x14ac:dyDescent="0.15">
      <c r="B301" s="88"/>
      <c r="C301" s="88"/>
      <c r="D301" s="88"/>
      <c r="E301" s="88"/>
      <c r="F301" s="88"/>
      <c r="G301" s="88"/>
      <c r="H301" s="139"/>
      <c r="I301" s="138"/>
      <c r="J301" s="70"/>
      <c r="K301" s="88"/>
      <c r="L301" s="88"/>
      <c r="M301" s="88"/>
      <c r="N301" s="88"/>
      <c r="O301" s="88"/>
      <c r="P301" s="62"/>
      <c r="Q301" s="63"/>
    </row>
    <row r="302" spans="2:17" x14ac:dyDescent="0.15">
      <c r="B302" s="88"/>
      <c r="C302" s="88"/>
      <c r="D302" s="88"/>
      <c r="E302" s="88"/>
      <c r="F302" s="88"/>
      <c r="G302" s="88"/>
      <c r="H302" s="139"/>
      <c r="I302" s="138"/>
      <c r="J302" s="70"/>
      <c r="K302" s="88"/>
      <c r="L302" s="88"/>
      <c r="M302" s="88"/>
      <c r="N302" s="88"/>
      <c r="O302" s="88"/>
      <c r="P302" s="62"/>
      <c r="Q302" s="63"/>
    </row>
    <row r="303" spans="2:17" x14ac:dyDescent="0.15">
      <c r="B303" s="88"/>
      <c r="C303" s="88"/>
      <c r="D303" s="88"/>
      <c r="E303" s="88"/>
      <c r="F303" s="88"/>
      <c r="G303" s="88"/>
      <c r="H303" s="139"/>
      <c r="I303" s="138"/>
      <c r="J303" s="70"/>
      <c r="K303" s="88"/>
      <c r="L303" s="88"/>
      <c r="M303" s="88"/>
      <c r="N303" s="88"/>
      <c r="O303" s="88"/>
      <c r="P303" s="62"/>
      <c r="Q303" s="63"/>
    </row>
    <row r="304" spans="2:17" x14ac:dyDescent="0.15">
      <c r="B304" s="88"/>
      <c r="C304" s="88"/>
      <c r="D304" s="88"/>
      <c r="E304" s="88"/>
      <c r="F304" s="88"/>
      <c r="G304" s="88"/>
      <c r="H304" s="139"/>
      <c r="I304" s="138"/>
      <c r="J304" s="70"/>
      <c r="K304" s="88"/>
      <c r="L304" s="88"/>
      <c r="M304" s="88"/>
      <c r="N304" s="88"/>
      <c r="O304" s="88"/>
      <c r="P304" s="62"/>
      <c r="Q304" s="63"/>
    </row>
    <row r="305" spans="2:17" x14ac:dyDescent="0.15">
      <c r="B305" s="88"/>
      <c r="C305" s="88"/>
      <c r="D305" s="88"/>
      <c r="E305" s="88"/>
      <c r="F305" s="88"/>
      <c r="G305" s="88"/>
      <c r="H305" s="139"/>
      <c r="I305" s="138"/>
      <c r="J305" s="70"/>
      <c r="K305" s="88"/>
      <c r="L305" s="88"/>
      <c r="M305" s="88"/>
      <c r="N305" s="88"/>
      <c r="O305" s="88"/>
      <c r="P305" s="62"/>
      <c r="Q305" s="63"/>
    </row>
    <row r="306" spans="2:17" x14ac:dyDescent="0.15">
      <c r="B306" s="88"/>
      <c r="C306" s="88"/>
      <c r="D306" s="88"/>
      <c r="E306" s="88"/>
      <c r="F306" s="88"/>
      <c r="G306" s="88"/>
      <c r="H306" s="139"/>
      <c r="I306" s="138"/>
      <c r="J306" s="70"/>
      <c r="K306" s="88"/>
      <c r="L306" s="88"/>
      <c r="M306" s="88"/>
      <c r="N306" s="88"/>
      <c r="O306" s="88"/>
      <c r="P306" s="62"/>
      <c r="Q306" s="63"/>
    </row>
    <row r="307" spans="2:17" x14ac:dyDescent="0.15">
      <c r="B307" s="88"/>
      <c r="C307" s="88"/>
      <c r="D307" s="88"/>
      <c r="E307" s="88"/>
      <c r="F307" s="88"/>
      <c r="G307" s="88"/>
      <c r="H307" s="139"/>
      <c r="I307" s="138"/>
      <c r="J307" s="70"/>
      <c r="K307" s="88"/>
      <c r="L307" s="88"/>
      <c r="M307" s="88"/>
      <c r="N307" s="88"/>
      <c r="O307" s="88"/>
      <c r="P307" s="62"/>
      <c r="Q307" s="63"/>
    </row>
    <row r="308" spans="2:17" x14ac:dyDescent="0.15">
      <c r="B308" s="88"/>
      <c r="C308" s="88"/>
      <c r="D308" s="88"/>
      <c r="E308" s="88"/>
      <c r="F308" s="88"/>
      <c r="G308" s="88"/>
      <c r="H308" s="139"/>
      <c r="I308" s="138"/>
      <c r="J308" s="70"/>
      <c r="K308" s="88"/>
      <c r="L308" s="88"/>
      <c r="M308" s="88"/>
      <c r="N308" s="88"/>
      <c r="O308" s="88"/>
      <c r="P308" s="62"/>
      <c r="Q308" s="63"/>
    </row>
    <row r="309" spans="2:17" x14ac:dyDescent="0.15">
      <c r="B309" s="88"/>
      <c r="C309" s="88"/>
      <c r="D309" s="88"/>
      <c r="E309" s="88"/>
      <c r="F309" s="88"/>
      <c r="G309" s="88"/>
      <c r="H309" s="139"/>
      <c r="I309" s="138"/>
      <c r="J309" s="70"/>
      <c r="K309" s="88"/>
      <c r="L309" s="88"/>
      <c r="M309" s="88"/>
      <c r="N309" s="88"/>
      <c r="O309" s="88"/>
      <c r="P309" s="62"/>
      <c r="Q309" s="63"/>
    </row>
    <row r="310" spans="2:17" x14ac:dyDescent="0.15">
      <c r="B310" s="88"/>
      <c r="C310" s="88"/>
      <c r="D310" s="88"/>
      <c r="E310" s="88"/>
      <c r="F310" s="88"/>
      <c r="G310" s="88"/>
      <c r="H310" s="139"/>
      <c r="I310" s="138"/>
      <c r="J310" s="70"/>
      <c r="K310" s="88"/>
      <c r="L310" s="88"/>
      <c r="M310" s="88"/>
      <c r="N310" s="88"/>
      <c r="O310" s="88"/>
      <c r="P310" s="62"/>
      <c r="Q310" s="63"/>
    </row>
  </sheetData>
  <mergeCells count="289">
    <mergeCell ref="B180:I180"/>
    <mergeCell ref="K180:M180"/>
    <mergeCell ref="F181:I181"/>
    <mergeCell ref="K151:M151"/>
    <mergeCell ref="K150:M150"/>
    <mergeCell ref="K157:M157"/>
    <mergeCell ref="K181:L181"/>
    <mergeCell ref="K173:M173"/>
    <mergeCell ref="K174:M174"/>
    <mergeCell ref="K175:M175"/>
    <mergeCell ref="K176:M176"/>
    <mergeCell ref="K177:M177"/>
    <mergeCell ref="K178:N178"/>
    <mergeCell ref="K165:M165"/>
    <mergeCell ref="K166:M166"/>
    <mergeCell ref="B167:I167"/>
    <mergeCell ref="K167:L167"/>
    <mergeCell ref="K160:L160"/>
    <mergeCell ref="K161:L161"/>
    <mergeCell ref="B162:I162"/>
    <mergeCell ref="K162:L162"/>
    <mergeCell ref="B163:B166"/>
    <mergeCell ref="C163:C166"/>
    <mergeCell ref="B150:I150"/>
    <mergeCell ref="O168:O169"/>
    <mergeCell ref="K169:M169"/>
    <mergeCell ref="K170:M170"/>
    <mergeCell ref="B171:I171"/>
    <mergeCell ref="K171:M171"/>
    <mergeCell ref="B172:B179"/>
    <mergeCell ref="C172:C179"/>
    <mergeCell ref="D172:D179"/>
    <mergeCell ref="E172:E179"/>
    <mergeCell ref="K172:M172"/>
    <mergeCell ref="B168:B170"/>
    <mergeCell ref="C168:C170"/>
    <mergeCell ref="D168:D170"/>
    <mergeCell ref="E168:E170"/>
    <mergeCell ref="K168:M168"/>
    <mergeCell ref="K179:N179"/>
    <mergeCell ref="O152:O156"/>
    <mergeCell ref="B157:I157"/>
    <mergeCell ref="B158:B161"/>
    <mergeCell ref="C158:C161"/>
    <mergeCell ref="D158:D161"/>
    <mergeCell ref="E158:E161"/>
    <mergeCell ref="K158:L158"/>
    <mergeCell ref="K159:L159"/>
    <mergeCell ref="B152:B156"/>
    <mergeCell ref="C152:C156"/>
    <mergeCell ref="D152:D156"/>
    <mergeCell ref="E152:E156"/>
    <mergeCell ref="F152:F156"/>
    <mergeCell ref="J152:J156"/>
    <mergeCell ref="N152:N156"/>
    <mergeCell ref="F151:I151"/>
    <mergeCell ref="B143:B149"/>
    <mergeCell ref="C143:C149"/>
    <mergeCell ref="D143:D149"/>
    <mergeCell ref="E143:E149"/>
    <mergeCell ref="K143:N143"/>
    <mergeCell ref="D163:D166"/>
    <mergeCell ref="E163:E166"/>
    <mergeCell ref="K163:L163"/>
    <mergeCell ref="K164:M164"/>
    <mergeCell ref="K152:M156"/>
    <mergeCell ref="O143:O149"/>
    <mergeCell ref="K144:N144"/>
    <mergeCell ref="K145:M145"/>
    <mergeCell ref="K146:M146"/>
    <mergeCell ref="K147:M147"/>
    <mergeCell ref="K138:M138"/>
    <mergeCell ref="K139:M139"/>
    <mergeCell ref="K140:M140"/>
    <mergeCell ref="K141:M141"/>
    <mergeCell ref="O137:O139"/>
    <mergeCell ref="O140:O141"/>
    <mergeCell ref="K148:M148"/>
    <mergeCell ref="K149:M149"/>
    <mergeCell ref="K118:M118"/>
    <mergeCell ref="K119:M119"/>
    <mergeCell ref="K120:M120"/>
    <mergeCell ref="K121:M121"/>
    <mergeCell ref="K122:M122"/>
    <mergeCell ref="K123:M123"/>
    <mergeCell ref="K124:M124"/>
    <mergeCell ref="B142:I142"/>
    <mergeCell ref="K142:M142"/>
    <mergeCell ref="B136:I136"/>
    <mergeCell ref="K136:M136"/>
    <mergeCell ref="K137:M137"/>
    <mergeCell ref="B137:B139"/>
    <mergeCell ref="C137:C139"/>
    <mergeCell ref="D137:D139"/>
    <mergeCell ref="E137:E139"/>
    <mergeCell ref="B140:B141"/>
    <mergeCell ref="C140:C141"/>
    <mergeCell ref="D140:D141"/>
    <mergeCell ref="E140:E141"/>
    <mergeCell ref="K113:M113"/>
    <mergeCell ref="B114:I114"/>
    <mergeCell ref="K114:M114"/>
    <mergeCell ref="K115:M115"/>
    <mergeCell ref="K125:M125"/>
    <mergeCell ref="K126:M126"/>
    <mergeCell ref="K127:M127"/>
    <mergeCell ref="O130:O135"/>
    <mergeCell ref="K131:M131"/>
    <mergeCell ref="K132:M132"/>
    <mergeCell ref="K133:M133"/>
    <mergeCell ref="K134:M134"/>
    <mergeCell ref="K135:M135"/>
    <mergeCell ref="K128:M128"/>
    <mergeCell ref="B129:I129"/>
    <mergeCell ref="K129:M129"/>
    <mergeCell ref="B130:B135"/>
    <mergeCell ref="C130:C135"/>
    <mergeCell ref="D130:D135"/>
    <mergeCell ref="E130:E135"/>
    <mergeCell ref="K130:M130"/>
    <mergeCell ref="O115:O128"/>
    <mergeCell ref="K116:M116"/>
    <mergeCell ref="K117:M117"/>
    <mergeCell ref="K104:M104"/>
    <mergeCell ref="B105:B113"/>
    <mergeCell ref="C105:C113"/>
    <mergeCell ref="D105:D113"/>
    <mergeCell ref="E105:E113"/>
    <mergeCell ref="K105:M105"/>
    <mergeCell ref="O90:O103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O105:O113"/>
    <mergeCell ref="K106:M106"/>
    <mergeCell ref="K107:M107"/>
    <mergeCell ref="K108:M108"/>
    <mergeCell ref="K109:M109"/>
    <mergeCell ref="K110:M110"/>
    <mergeCell ref="K111:M111"/>
    <mergeCell ref="K112:M112"/>
    <mergeCell ref="K89:M89"/>
    <mergeCell ref="K90:M90"/>
    <mergeCell ref="K100:M100"/>
    <mergeCell ref="K101:M101"/>
    <mergeCell ref="K102:M102"/>
    <mergeCell ref="B91:B103"/>
    <mergeCell ref="C91:C103"/>
    <mergeCell ref="D91:D103"/>
    <mergeCell ref="E91:E103"/>
    <mergeCell ref="K103:M103"/>
    <mergeCell ref="K83:M83"/>
    <mergeCell ref="K84:M84"/>
    <mergeCell ref="K85:M85"/>
    <mergeCell ref="K86:M86"/>
    <mergeCell ref="K87:M87"/>
    <mergeCell ref="A88:I88"/>
    <mergeCell ref="K88:M88"/>
    <mergeCell ref="K77:M77"/>
    <mergeCell ref="K78:M78"/>
    <mergeCell ref="K79:M79"/>
    <mergeCell ref="K80:M80"/>
    <mergeCell ref="K81:M81"/>
    <mergeCell ref="K82:M82"/>
    <mergeCell ref="B67:B87"/>
    <mergeCell ref="K71:M71"/>
    <mergeCell ref="K72:M72"/>
    <mergeCell ref="K73:M73"/>
    <mergeCell ref="K74:M74"/>
    <mergeCell ref="K75:M75"/>
    <mergeCell ref="K76:M76"/>
    <mergeCell ref="K64:M64"/>
    <mergeCell ref="K65:M65"/>
    <mergeCell ref="K66:M66"/>
    <mergeCell ref="K67:M67"/>
    <mergeCell ref="K68:M68"/>
    <mergeCell ref="K69:M69"/>
    <mergeCell ref="K70:M70"/>
    <mergeCell ref="K58:M58"/>
    <mergeCell ref="K59:M59"/>
    <mergeCell ref="K60:M60"/>
    <mergeCell ref="K61:M61"/>
    <mergeCell ref="K62:M62"/>
    <mergeCell ref="A63:I63"/>
    <mergeCell ref="K63:M63"/>
    <mergeCell ref="C51:C62"/>
    <mergeCell ref="D51:D62"/>
    <mergeCell ref="E51:E62"/>
    <mergeCell ref="K51:M51"/>
    <mergeCell ref="K52:M52"/>
    <mergeCell ref="K53:M53"/>
    <mergeCell ref="K54:M54"/>
    <mergeCell ref="K55:M55"/>
    <mergeCell ref="K56:M56"/>
    <mergeCell ref="K57:M57"/>
    <mergeCell ref="K45:M45"/>
    <mergeCell ref="K46:M46"/>
    <mergeCell ref="K47:M47"/>
    <mergeCell ref="K48:M48"/>
    <mergeCell ref="K49:M49"/>
    <mergeCell ref="A50:I50"/>
    <mergeCell ref="K50:M50"/>
    <mergeCell ref="K39:M39"/>
    <mergeCell ref="K40:M40"/>
    <mergeCell ref="K41:M41"/>
    <mergeCell ref="K42:M42"/>
    <mergeCell ref="K43:M43"/>
    <mergeCell ref="K44:M44"/>
    <mergeCell ref="K33:M33"/>
    <mergeCell ref="K34:M34"/>
    <mergeCell ref="K35:M35"/>
    <mergeCell ref="K36:M36"/>
    <mergeCell ref="K37:M37"/>
    <mergeCell ref="K38:M38"/>
    <mergeCell ref="K26:M26"/>
    <mergeCell ref="K27:M27"/>
    <mergeCell ref="K28:M28"/>
    <mergeCell ref="K29:M29"/>
    <mergeCell ref="K30:M30"/>
    <mergeCell ref="K31:M31"/>
    <mergeCell ref="K32:M32"/>
    <mergeCell ref="K20:M20"/>
    <mergeCell ref="K21:M21"/>
    <mergeCell ref="K22:M22"/>
    <mergeCell ref="K23:M23"/>
    <mergeCell ref="K24:M24"/>
    <mergeCell ref="A25:I25"/>
    <mergeCell ref="K25:M25"/>
    <mergeCell ref="K14:M14"/>
    <mergeCell ref="K15:M15"/>
    <mergeCell ref="K16:M16"/>
    <mergeCell ref="K17:M17"/>
    <mergeCell ref="K18:M18"/>
    <mergeCell ref="K19:M19"/>
    <mergeCell ref="C4:C23"/>
    <mergeCell ref="D4:D23"/>
    <mergeCell ref="K8:M8"/>
    <mergeCell ref="K9:M9"/>
    <mergeCell ref="K10:M10"/>
    <mergeCell ref="K11:M11"/>
    <mergeCell ref="K12:M12"/>
    <mergeCell ref="K13:M13"/>
    <mergeCell ref="K2:N2"/>
    <mergeCell ref="O2:O3"/>
    <mergeCell ref="P2:P3"/>
    <mergeCell ref="K4:M4"/>
    <mergeCell ref="K5:M5"/>
    <mergeCell ref="K6:M6"/>
    <mergeCell ref="K7:M7"/>
    <mergeCell ref="A1:P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B64:B66"/>
    <mergeCell ref="B51:B62"/>
    <mergeCell ref="B47:B49"/>
    <mergeCell ref="B26:B46"/>
    <mergeCell ref="B4:B23"/>
    <mergeCell ref="B116:B128"/>
    <mergeCell ref="C116:C128"/>
    <mergeCell ref="D116:D128"/>
    <mergeCell ref="E116:E128"/>
    <mergeCell ref="E4:E23"/>
    <mergeCell ref="C26:C46"/>
    <mergeCell ref="D26:D46"/>
    <mergeCell ref="E26:E46"/>
    <mergeCell ref="C47:C49"/>
    <mergeCell ref="D47:D49"/>
    <mergeCell ref="E47:E49"/>
    <mergeCell ref="C64:C66"/>
    <mergeCell ref="D64:D66"/>
    <mergeCell ref="E64:E66"/>
    <mergeCell ref="C67:C87"/>
    <mergeCell ref="D67:D87"/>
    <mergeCell ref="E67:E87"/>
    <mergeCell ref="A89:B89"/>
    <mergeCell ref="B104:I104"/>
  </mergeCells>
  <phoneticPr fontId="3" type="noConversion"/>
  <conditionalFormatting sqref="G4:G8">
    <cfRule type="duplicateValues" dxfId="3" priority="1" stopIfTrue="1"/>
  </conditionalFormatting>
  <conditionalFormatting sqref="G9:G24">
    <cfRule type="duplicateValues" dxfId="2" priority="2" stopIfTrue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8" fitToHeight="0" orientation="portrait" r:id="rId1"/>
  <headerFooter>
    <oddFooter>第 &amp;P 页，共 &amp;N 页</oddFooter>
  </headerFooter>
  <rowBreaks count="1" manualBreakCount="1"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4"/>
  <sheetViews>
    <sheetView tabSelected="1" view="pageBreakPreview" zoomScaleNormal="100" zoomScaleSheetLayoutView="100" workbookViewId="0">
      <pane ySplit="2" topLeftCell="A169" activePane="bottomLeft" state="frozen"/>
      <selection activeCell="B1" sqref="B1"/>
      <selection pane="bottomLeft" activeCell="G175" sqref="G175"/>
    </sheetView>
  </sheetViews>
  <sheetFormatPr defaultRowHeight="14.25" x14ac:dyDescent="0.15"/>
  <cols>
    <col min="1" max="1" width="7.75" style="7" customWidth="1"/>
    <col min="2" max="2" width="9.75" style="7" customWidth="1"/>
    <col min="3" max="3" width="13" style="7" customWidth="1"/>
    <col min="4" max="4" width="47.25" style="140" customWidth="1"/>
    <col min="5" max="5" width="4.75" style="11" customWidth="1"/>
    <col min="6" max="6" width="5.375" style="145" customWidth="1"/>
    <col min="7" max="7" width="12.375" style="7" customWidth="1"/>
    <col min="8" max="8" width="9.125" style="6" customWidth="1"/>
    <col min="9" max="16384" width="9" style="1"/>
  </cols>
  <sheetData>
    <row r="1" spans="1:8" ht="39.75" customHeight="1" x14ac:dyDescent="0.15">
      <c r="A1" s="274" t="s">
        <v>230</v>
      </c>
      <c r="B1" s="274"/>
      <c r="C1" s="274"/>
      <c r="D1" s="274"/>
      <c r="E1" s="274"/>
      <c r="F1" s="274"/>
      <c r="G1" s="274"/>
      <c r="H1" s="274"/>
    </row>
    <row r="2" spans="1:8" s="2" customFormat="1" ht="30.75" customHeight="1" x14ac:dyDescent="0.15">
      <c r="A2" s="25" t="s">
        <v>1</v>
      </c>
      <c r="B2" s="25" t="s">
        <v>319</v>
      </c>
      <c r="C2" s="25" t="s">
        <v>323</v>
      </c>
      <c r="D2" s="155" t="s">
        <v>320</v>
      </c>
      <c r="E2" s="25" t="s">
        <v>318</v>
      </c>
      <c r="F2" s="25" t="s">
        <v>255</v>
      </c>
      <c r="G2" s="25" t="s">
        <v>321</v>
      </c>
      <c r="H2" s="153" t="s">
        <v>322</v>
      </c>
    </row>
    <row r="3" spans="1:8" s="3" customFormat="1" ht="62.25" customHeight="1" x14ac:dyDescent="0.15">
      <c r="A3" s="244" t="s">
        <v>16</v>
      </c>
      <c r="B3" s="26" t="s">
        <v>343</v>
      </c>
      <c r="C3" s="26" t="s">
        <v>18</v>
      </c>
      <c r="D3" s="28" t="s">
        <v>19</v>
      </c>
      <c r="E3" s="26">
        <v>14</v>
      </c>
      <c r="F3" s="244" t="s">
        <v>254</v>
      </c>
      <c r="G3" s="26" t="s">
        <v>63</v>
      </c>
      <c r="H3" s="26" t="s">
        <v>264</v>
      </c>
    </row>
    <row r="4" spans="1:8" s="4" customFormat="1" ht="59.25" customHeight="1" x14ac:dyDescent="0.15">
      <c r="A4" s="244"/>
      <c r="B4" s="26" t="s">
        <v>343</v>
      </c>
      <c r="C4" s="26" t="s">
        <v>21</v>
      </c>
      <c r="D4" s="28" t="s">
        <v>22</v>
      </c>
      <c r="E4" s="26">
        <v>8</v>
      </c>
      <c r="F4" s="244"/>
      <c r="G4" s="306" t="s">
        <v>23</v>
      </c>
      <c r="H4" s="26" t="s">
        <v>264</v>
      </c>
    </row>
    <row r="5" spans="1:8" s="4" customFormat="1" ht="48" customHeight="1" x14ac:dyDescent="0.15">
      <c r="A5" s="244"/>
      <c r="B5" s="26" t="s">
        <v>343</v>
      </c>
      <c r="C5" s="26" t="s">
        <v>24</v>
      </c>
      <c r="D5" s="28" t="s">
        <v>25</v>
      </c>
      <c r="E5" s="26">
        <v>8</v>
      </c>
      <c r="F5" s="244"/>
      <c r="G5" s="307"/>
      <c r="H5" s="26" t="s">
        <v>264</v>
      </c>
    </row>
    <row r="6" spans="1:8" s="4" customFormat="1" ht="95.25" customHeight="1" x14ac:dyDescent="0.15">
      <c r="A6" s="244"/>
      <c r="B6" s="26" t="s">
        <v>343</v>
      </c>
      <c r="C6" s="26" t="s">
        <v>26</v>
      </c>
      <c r="D6" s="28" t="s">
        <v>176</v>
      </c>
      <c r="E6" s="26">
        <v>5</v>
      </c>
      <c r="F6" s="244"/>
      <c r="G6" s="308"/>
      <c r="H6" s="26" t="s">
        <v>264</v>
      </c>
    </row>
    <row r="7" spans="1:8" s="4" customFormat="1" ht="81.75" customHeight="1" x14ac:dyDescent="0.15">
      <c r="A7" s="244"/>
      <c r="B7" s="26" t="s">
        <v>344</v>
      </c>
      <c r="C7" s="26" t="s">
        <v>28</v>
      </c>
      <c r="D7" s="28" t="s">
        <v>29</v>
      </c>
      <c r="E7" s="26">
        <v>5</v>
      </c>
      <c r="F7" s="244"/>
      <c r="G7" s="244" t="s">
        <v>63</v>
      </c>
      <c r="H7" s="26" t="s">
        <v>264</v>
      </c>
    </row>
    <row r="8" spans="1:8" s="4" customFormat="1" ht="45.75" customHeight="1" x14ac:dyDescent="0.15">
      <c r="A8" s="244"/>
      <c r="B8" s="26" t="s">
        <v>344</v>
      </c>
      <c r="C8" s="31" t="s">
        <v>30</v>
      </c>
      <c r="D8" s="33" t="s">
        <v>31</v>
      </c>
      <c r="E8" s="35">
        <v>2</v>
      </c>
      <c r="F8" s="244"/>
      <c r="G8" s="244"/>
      <c r="H8" s="31" t="s">
        <v>262</v>
      </c>
    </row>
    <row r="9" spans="1:8" s="4" customFormat="1" ht="28.5" customHeight="1" x14ac:dyDescent="0.15">
      <c r="A9" s="244"/>
      <c r="B9" s="26" t="s">
        <v>344</v>
      </c>
      <c r="C9" s="31" t="s">
        <v>32</v>
      </c>
      <c r="D9" s="33" t="s">
        <v>33</v>
      </c>
      <c r="E9" s="35">
        <v>2</v>
      </c>
      <c r="F9" s="244"/>
      <c r="G9" s="244"/>
      <c r="H9" s="31" t="s">
        <v>262</v>
      </c>
    </row>
    <row r="10" spans="1:8" s="4" customFormat="1" ht="48" customHeight="1" x14ac:dyDescent="0.15">
      <c r="A10" s="244"/>
      <c r="B10" s="26" t="s">
        <v>344</v>
      </c>
      <c r="C10" s="31" t="s">
        <v>34</v>
      </c>
      <c r="D10" s="33" t="s">
        <v>35</v>
      </c>
      <c r="E10" s="35">
        <v>1</v>
      </c>
      <c r="F10" s="244"/>
      <c r="G10" s="244"/>
      <c r="H10" s="31" t="s">
        <v>262</v>
      </c>
    </row>
    <row r="11" spans="1:8" s="4" customFormat="1" ht="69.75" customHeight="1" x14ac:dyDescent="0.15">
      <c r="A11" s="244"/>
      <c r="B11" s="26" t="s">
        <v>344</v>
      </c>
      <c r="C11" s="31" t="s">
        <v>36</v>
      </c>
      <c r="D11" s="33" t="s">
        <v>37</v>
      </c>
      <c r="E11" s="35">
        <v>2</v>
      </c>
      <c r="F11" s="244"/>
      <c r="G11" s="244"/>
      <c r="H11" s="31" t="s">
        <v>262</v>
      </c>
    </row>
    <row r="12" spans="1:8" s="4" customFormat="1" ht="44.25" customHeight="1" x14ac:dyDescent="0.15">
      <c r="A12" s="244"/>
      <c r="B12" s="26" t="s">
        <v>344</v>
      </c>
      <c r="C12" s="31" t="s">
        <v>38</v>
      </c>
      <c r="D12" s="33" t="s">
        <v>39</v>
      </c>
      <c r="E12" s="31">
        <v>2</v>
      </c>
      <c r="F12" s="244"/>
      <c r="G12" s="244"/>
      <c r="H12" s="31" t="s">
        <v>262</v>
      </c>
    </row>
    <row r="13" spans="1:8" s="4" customFormat="1" ht="30" customHeight="1" x14ac:dyDescent="0.15">
      <c r="A13" s="244"/>
      <c r="B13" s="31" t="s">
        <v>345</v>
      </c>
      <c r="C13" s="31" t="s">
        <v>300</v>
      </c>
      <c r="D13" s="33" t="s">
        <v>42</v>
      </c>
      <c r="E13" s="35">
        <v>2</v>
      </c>
      <c r="F13" s="244"/>
      <c r="G13" s="244"/>
      <c r="H13" s="31" t="s">
        <v>262</v>
      </c>
    </row>
    <row r="14" spans="1:8" s="4" customFormat="1" ht="69.75" customHeight="1" x14ac:dyDescent="0.15">
      <c r="A14" s="244"/>
      <c r="B14" s="31" t="s">
        <v>343</v>
      </c>
      <c r="C14" s="31" t="s">
        <v>45</v>
      </c>
      <c r="D14" s="33" t="s">
        <v>46</v>
      </c>
      <c r="E14" s="35">
        <v>5</v>
      </c>
      <c r="F14" s="244"/>
      <c r="G14" s="31" t="s">
        <v>23</v>
      </c>
      <c r="H14" s="31" t="s">
        <v>262</v>
      </c>
    </row>
    <row r="15" spans="1:8" s="4" customFormat="1" ht="43.5" customHeight="1" x14ac:dyDescent="0.15">
      <c r="A15" s="244"/>
      <c r="B15" s="26" t="s">
        <v>344</v>
      </c>
      <c r="C15" s="26" t="s">
        <v>47</v>
      </c>
      <c r="D15" s="28" t="s">
        <v>48</v>
      </c>
      <c r="E15" s="26">
        <v>2</v>
      </c>
      <c r="F15" s="244"/>
      <c r="G15" s="244" t="s">
        <v>63</v>
      </c>
      <c r="H15" s="31" t="s">
        <v>262</v>
      </c>
    </row>
    <row r="16" spans="1:8" s="4" customFormat="1" ht="54" customHeight="1" x14ac:dyDescent="0.15">
      <c r="A16" s="244"/>
      <c r="B16" s="26" t="s">
        <v>344</v>
      </c>
      <c r="C16" s="26" t="s">
        <v>301</v>
      </c>
      <c r="D16" s="28" t="s">
        <v>50</v>
      </c>
      <c r="E16" s="26">
        <v>2</v>
      </c>
      <c r="F16" s="244"/>
      <c r="G16" s="244"/>
      <c r="H16" s="31" t="s">
        <v>262</v>
      </c>
    </row>
    <row r="17" spans="1:8" s="4" customFormat="1" ht="48" customHeight="1" x14ac:dyDescent="0.15">
      <c r="A17" s="244"/>
      <c r="B17" s="26" t="s">
        <v>344</v>
      </c>
      <c r="C17" s="26" t="s">
        <v>51</v>
      </c>
      <c r="D17" s="28" t="s">
        <v>52</v>
      </c>
      <c r="E17" s="26">
        <v>2</v>
      </c>
      <c r="F17" s="244"/>
      <c r="G17" s="244"/>
      <c r="H17" s="31" t="s">
        <v>262</v>
      </c>
    </row>
    <row r="18" spans="1:8" s="4" customFormat="1" ht="45" customHeight="1" x14ac:dyDescent="0.15">
      <c r="A18" s="244" t="s">
        <v>16</v>
      </c>
      <c r="B18" s="26" t="s">
        <v>343</v>
      </c>
      <c r="C18" s="26" t="s">
        <v>53</v>
      </c>
      <c r="D18" s="28" t="s">
        <v>54</v>
      </c>
      <c r="E18" s="26">
        <v>2</v>
      </c>
      <c r="F18" s="244" t="s">
        <v>254</v>
      </c>
      <c r="G18" s="26" t="s">
        <v>23</v>
      </c>
      <c r="H18" s="31" t="s">
        <v>262</v>
      </c>
    </row>
    <row r="19" spans="1:8" s="4" customFormat="1" ht="36" customHeight="1" x14ac:dyDescent="0.15">
      <c r="A19" s="244"/>
      <c r="B19" s="26" t="s">
        <v>344</v>
      </c>
      <c r="C19" s="26" t="s">
        <v>55</v>
      </c>
      <c r="D19" s="28" t="s">
        <v>56</v>
      </c>
      <c r="E19" s="26">
        <v>1</v>
      </c>
      <c r="F19" s="244"/>
      <c r="G19" s="244" t="s">
        <v>63</v>
      </c>
      <c r="H19" s="31" t="s">
        <v>262</v>
      </c>
    </row>
    <row r="20" spans="1:8" s="4" customFormat="1" ht="37.5" customHeight="1" x14ac:dyDescent="0.15">
      <c r="A20" s="244"/>
      <c r="B20" s="26" t="s">
        <v>344</v>
      </c>
      <c r="C20" s="26" t="s">
        <v>57</v>
      </c>
      <c r="D20" s="28" t="s">
        <v>58</v>
      </c>
      <c r="E20" s="26">
        <v>1</v>
      </c>
      <c r="F20" s="244"/>
      <c r="G20" s="244"/>
      <c r="H20" s="31" t="s">
        <v>262</v>
      </c>
    </row>
    <row r="21" spans="1:8" s="4" customFormat="1" ht="47.25" customHeight="1" x14ac:dyDescent="0.15">
      <c r="A21" s="244"/>
      <c r="B21" s="26" t="s">
        <v>344</v>
      </c>
      <c r="C21" s="26" t="s">
        <v>59</v>
      </c>
      <c r="D21" s="28" t="s">
        <v>259</v>
      </c>
      <c r="E21" s="26">
        <v>1</v>
      </c>
      <c r="F21" s="244"/>
      <c r="G21" s="244" t="s">
        <v>23</v>
      </c>
      <c r="H21" s="31" t="s">
        <v>262</v>
      </c>
    </row>
    <row r="22" spans="1:8" s="4" customFormat="1" ht="46.5" customHeight="1" x14ac:dyDescent="0.15">
      <c r="A22" s="244"/>
      <c r="B22" s="26" t="s">
        <v>344</v>
      </c>
      <c r="C22" s="26" t="s">
        <v>61</v>
      </c>
      <c r="D22" s="28" t="s">
        <v>62</v>
      </c>
      <c r="E22" s="26">
        <v>1</v>
      </c>
      <c r="F22" s="244"/>
      <c r="G22" s="244"/>
      <c r="H22" s="31" t="s">
        <v>262</v>
      </c>
    </row>
    <row r="23" spans="1:8" s="5" customFormat="1" ht="19.5" customHeight="1" x14ac:dyDescent="0.15">
      <c r="A23" s="305" t="s">
        <v>324</v>
      </c>
      <c r="B23" s="305"/>
      <c r="C23" s="305"/>
      <c r="D23" s="305"/>
      <c r="E23" s="147">
        <f>SUM(E3:E22)</f>
        <v>68</v>
      </c>
      <c r="F23" s="148"/>
      <c r="G23" s="66"/>
      <c r="H23" s="151"/>
    </row>
    <row r="24" spans="1:8" s="4" customFormat="1" ht="55.5" customHeight="1" x14ac:dyDescent="0.15">
      <c r="A24" s="279" t="s">
        <v>64</v>
      </c>
      <c r="B24" s="26" t="s">
        <v>343</v>
      </c>
      <c r="C24" s="26" t="s">
        <v>18</v>
      </c>
      <c r="D24" s="123" t="s">
        <v>19</v>
      </c>
      <c r="E24" s="156">
        <v>5</v>
      </c>
      <c r="F24" s="300" t="s">
        <v>254</v>
      </c>
      <c r="G24" s="26" t="s">
        <v>63</v>
      </c>
      <c r="H24" s="26" t="s">
        <v>264</v>
      </c>
    </row>
    <row r="25" spans="1:8" s="4" customFormat="1" ht="57" customHeight="1" x14ac:dyDescent="0.15">
      <c r="A25" s="279"/>
      <c r="B25" s="26" t="s">
        <v>343</v>
      </c>
      <c r="C25" s="26" t="s">
        <v>21</v>
      </c>
      <c r="D25" s="123" t="s">
        <v>22</v>
      </c>
      <c r="E25" s="156">
        <v>4</v>
      </c>
      <c r="F25" s="300"/>
      <c r="G25" s="309" t="s">
        <v>347</v>
      </c>
      <c r="H25" s="26" t="s">
        <v>264</v>
      </c>
    </row>
    <row r="26" spans="1:8" s="4" customFormat="1" ht="42.75" customHeight="1" x14ac:dyDescent="0.15">
      <c r="A26" s="279"/>
      <c r="B26" s="26" t="s">
        <v>343</v>
      </c>
      <c r="C26" s="26" t="s">
        <v>24</v>
      </c>
      <c r="D26" s="28" t="s">
        <v>25</v>
      </c>
      <c r="E26" s="156">
        <v>4</v>
      </c>
      <c r="F26" s="300"/>
      <c r="G26" s="309"/>
      <c r="H26" s="26" t="s">
        <v>264</v>
      </c>
    </row>
    <row r="27" spans="1:8" s="4" customFormat="1" ht="93.75" customHeight="1" x14ac:dyDescent="0.15">
      <c r="A27" s="279"/>
      <c r="B27" s="26" t="s">
        <v>343</v>
      </c>
      <c r="C27" s="26" t="s">
        <v>26</v>
      </c>
      <c r="D27" s="123" t="s">
        <v>176</v>
      </c>
      <c r="E27" s="156">
        <v>3</v>
      </c>
      <c r="F27" s="300"/>
      <c r="G27" s="309"/>
      <c r="H27" s="26" t="s">
        <v>264</v>
      </c>
    </row>
    <row r="28" spans="1:8" s="4" customFormat="1" ht="74.25" customHeight="1" x14ac:dyDescent="0.15">
      <c r="A28" s="279"/>
      <c r="B28" s="38" t="s">
        <v>344</v>
      </c>
      <c r="C28" s="38" t="s">
        <v>28</v>
      </c>
      <c r="D28" s="16" t="s">
        <v>29</v>
      </c>
      <c r="E28" s="152">
        <v>4</v>
      </c>
      <c r="F28" s="300"/>
      <c r="G28" s="31" t="s">
        <v>326</v>
      </c>
      <c r="H28" s="31" t="s">
        <v>325</v>
      </c>
    </row>
    <row r="29" spans="1:8" s="4" customFormat="1" ht="46.5" customHeight="1" x14ac:dyDescent="0.15">
      <c r="A29" s="279"/>
      <c r="B29" s="26" t="s">
        <v>343</v>
      </c>
      <c r="C29" s="26" t="s">
        <v>65</v>
      </c>
      <c r="D29" s="123" t="s">
        <v>66</v>
      </c>
      <c r="E29" s="156">
        <v>2</v>
      </c>
      <c r="F29" s="300"/>
      <c r="G29" s="244" t="s">
        <v>63</v>
      </c>
      <c r="H29" s="31" t="s">
        <v>262</v>
      </c>
    </row>
    <row r="30" spans="1:8" s="4" customFormat="1" ht="36" customHeight="1" x14ac:dyDescent="0.15">
      <c r="A30" s="279"/>
      <c r="B30" s="26" t="s">
        <v>344</v>
      </c>
      <c r="C30" s="26" t="s">
        <v>57</v>
      </c>
      <c r="D30" s="28" t="s">
        <v>58</v>
      </c>
      <c r="E30" s="156">
        <v>1</v>
      </c>
      <c r="F30" s="300"/>
      <c r="G30" s="244"/>
      <c r="H30" s="31" t="s">
        <v>262</v>
      </c>
    </row>
    <row r="31" spans="1:8" s="4" customFormat="1" ht="40.5" customHeight="1" x14ac:dyDescent="0.15">
      <c r="A31" s="279"/>
      <c r="B31" s="26" t="s">
        <v>343</v>
      </c>
      <c r="C31" s="26" t="s">
        <v>67</v>
      </c>
      <c r="D31" s="123" t="s">
        <v>68</v>
      </c>
      <c r="E31" s="156">
        <v>1</v>
      </c>
      <c r="F31" s="300"/>
      <c r="G31" s="135" t="s">
        <v>23</v>
      </c>
      <c r="H31" s="31" t="s">
        <v>262</v>
      </c>
    </row>
    <row r="32" spans="1:8" s="4" customFormat="1" ht="40.5" customHeight="1" x14ac:dyDescent="0.15">
      <c r="A32" s="279"/>
      <c r="B32" s="26" t="s">
        <v>344</v>
      </c>
      <c r="C32" s="26" t="s">
        <v>51</v>
      </c>
      <c r="D32" s="123" t="s">
        <v>52</v>
      </c>
      <c r="E32" s="156">
        <v>2</v>
      </c>
      <c r="F32" s="300"/>
      <c r="G32" s="244" t="s">
        <v>63</v>
      </c>
      <c r="H32" s="31" t="s">
        <v>262</v>
      </c>
    </row>
    <row r="33" spans="1:8" s="4" customFormat="1" ht="30" customHeight="1" x14ac:dyDescent="0.15">
      <c r="A33" s="279"/>
      <c r="B33" s="26" t="s">
        <v>344</v>
      </c>
      <c r="C33" s="26" t="s">
        <v>69</v>
      </c>
      <c r="D33" s="28" t="s">
        <v>70</v>
      </c>
      <c r="E33" s="156">
        <v>1</v>
      </c>
      <c r="F33" s="300"/>
      <c r="G33" s="244"/>
      <c r="H33" s="31" t="s">
        <v>262</v>
      </c>
    </row>
    <row r="34" spans="1:8" s="4" customFormat="1" ht="31.5" customHeight="1" x14ac:dyDescent="0.15">
      <c r="A34" s="279"/>
      <c r="B34" s="26" t="s">
        <v>344</v>
      </c>
      <c r="C34" s="26" t="s">
        <v>71</v>
      </c>
      <c r="D34" s="123" t="s">
        <v>72</v>
      </c>
      <c r="E34" s="156">
        <v>1</v>
      </c>
      <c r="F34" s="300"/>
      <c r="G34" s="244"/>
      <c r="H34" s="31" t="s">
        <v>262</v>
      </c>
    </row>
    <row r="35" spans="1:8" s="4" customFormat="1" ht="64.5" customHeight="1" x14ac:dyDescent="0.15">
      <c r="A35" s="279"/>
      <c r="B35" s="31" t="s">
        <v>343</v>
      </c>
      <c r="C35" s="31" t="s">
        <v>45</v>
      </c>
      <c r="D35" s="33" t="s">
        <v>46</v>
      </c>
      <c r="E35" s="156">
        <v>2</v>
      </c>
      <c r="F35" s="300"/>
      <c r="G35" s="31" t="s">
        <v>23</v>
      </c>
      <c r="H35" s="31" t="s">
        <v>262</v>
      </c>
    </row>
    <row r="36" spans="1:8" s="4" customFormat="1" ht="30" customHeight="1" x14ac:dyDescent="0.15">
      <c r="A36" s="279"/>
      <c r="B36" s="31" t="s">
        <v>345</v>
      </c>
      <c r="C36" s="31" t="s">
        <v>41</v>
      </c>
      <c r="D36" s="33" t="s">
        <v>42</v>
      </c>
      <c r="E36" s="156">
        <v>1</v>
      </c>
      <c r="F36" s="300"/>
      <c r="G36" s="244" t="s">
        <v>63</v>
      </c>
      <c r="H36" s="31" t="s">
        <v>262</v>
      </c>
    </row>
    <row r="37" spans="1:8" s="4" customFormat="1" ht="45.75" customHeight="1" x14ac:dyDescent="0.15">
      <c r="A37" s="279"/>
      <c r="B37" s="26" t="s">
        <v>344</v>
      </c>
      <c r="C37" s="26" t="s">
        <v>38</v>
      </c>
      <c r="D37" s="123" t="s">
        <v>39</v>
      </c>
      <c r="E37" s="156">
        <v>1</v>
      </c>
      <c r="F37" s="300"/>
      <c r="G37" s="244"/>
      <c r="H37" s="31" t="s">
        <v>262</v>
      </c>
    </row>
    <row r="38" spans="1:8" s="4" customFormat="1" ht="44.25" customHeight="1" x14ac:dyDescent="0.15">
      <c r="A38" s="279" t="s">
        <v>64</v>
      </c>
      <c r="B38" s="26" t="s">
        <v>344</v>
      </c>
      <c r="C38" s="26" t="s">
        <v>61</v>
      </c>
      <c r="D38" s="123" t="s">
        <v>62</v>
      </c>
      <c r="E38" s="156">
        <v>1</v>
      </c>
      <c r="F38" s="300" t="s">
        <v>254</v>
      </c>
      <c r="G38" s="244" t="s">
        <v>23</v>
      </c>
      <c r="H38" s="31" t="s">
        <v>262</v>
      </c>
    </row>
    <row r="39" spans="1:8" s="4" customFormat="1" ht="40.5" customHeight="1" x14ac:dyDescent="0.15">
      <c r="A39" s="279"/>
      <c r="B39" s="26" t="s">
        <v>343</v>
      </c>
      <c r="C39" s="26" t="s">
        <v>75</v>
      </c>
      <c r="D39" s="28" t="s">
        <v>76</v>
      </c>
      <c r="E39" s="156">
        <v>1</v>
      </c>
      <c r="F39" s="300"/>
      <c r="G39" s="244"/>
      <c r="H39" s="31" t="s">
        <v>262</v>
      </c>
    </row>
    <row r="40" spans="1:8" s="4" customFormat="1" ht="47.25" customHeight="1" x14ac:dyDescent="0.15">
      <c r="A40" s="279"/>
      <c r="B40" s="26" t="s">
        <v>344</v>
      </c>
      <c r="C40" s="26" t="s">
        <v>30</v>
      </c>
      <c r="D40" s="123" t="s">
        <v>31</v>
      </c>
      <c r="E40" s="156">
        <v>1</v>
      </c>
      <c r="F40" s="300"/>
      <c r="G40" s="309" t="s">
        <v>63</v>
      </c>
      <c r="H40" s="31" t="s">
        <v>262</v>
      </c>
    </row>
    <row r="41" spans="1:8" s="4" customFormat="1" ht="42.75" customHeight="1" x14ac:dyDescent="0.15">
      <c r="A41" s="279"/>
      <c r="B41" s="26" t="s">
        <v>344</v>
      </c>
      <c r="C41" s="26" t="s">
        <v>34</v>
      </c>
      <c r="D41" s="123" t="s">
        <v>35</v>
      </c>
      <c r="E41" s="156">
        <v>1</v>
      </c>
      <c r="F41" s="300"/>
      <c r="G41" s="309"/>
      <c r="H41" s="31" t="s">
        <v>262</v>
      </c>
    </row>
    <row r="42" spans="1:8" s="4" customFormat="1" ht="30" customHeight="1" x14ac:dyDescent="0.15">
      <c r="A42" s="279"/>
      <c r="B42" s="26" t="s">
        <v>344</v>
      </c>
      <c r="C42" s="26" t="s">
        <v>302</v>
      </c>
      <c r="D42" s="123" t="s">
        <v>78</v>
      </c>
      <c r="E42" s="156">
        <v>1</v>
      </c>
      <c r="F42" s="300"/>
      <c r="G42" s="309"/>
      <c r="H42" s="31" t="s">
        <v>262</v>
      </c>
    </row>
    <row r="43" spans="1:8" s="4" customFormat="1" ht="34.5" customHeight="1" x14ac:dyDescent="0.15">
      <c r="A43" s="279"/>
      <c r="B43" s="26" t="s">
        <v>344</v>
      </c>
      <c r="C43" s="26" t="s">
        <v>55</v>
      </c>
      <c r="D43" s="28" t="s">
        <v>56</v>
      </c>
      <c r="E43" s="156">
        <v>1</v>
      </c>
      <c r="F43" s="300"/>
      <c r="G43" s="309"/>
      <c r="H43" s="31" t="s">
        <v>262</v>
      </c>
    </row>
    <row r="44" spans="1:8" s="4" customFormat="1" ht="69.75" customHeight="1" x14ac:dyDescent="0.15">
      <c r="A44" s="279"/>
      <c r="B44" s="26" t="s">
        <v>344</v>
      </c>
      <c r="C44" s="26" t="s">
        <v>36</v>
      </c>
      <c r="D44" s="123" t="s">
        <v>37</v>
      </c>
      <c r="E44" s="156">
        <v>1</v>
      </c>
      <c r="F44" s="300"/>
      <c r="G44" s="244" t="s">
        <v>63</v>
      </c>
      <c r="H44" s="31" t="s">
        <v>262</v>
      </c>
    </row>
    <row r="45" spans="1:8" s="4" customFormat="1" ht="30" customHeight="1" x14ac:dyDescent="0.15">
      <c r="A45" s="279"/>
      <c r="B45" s="26" t="s">
        <v>344</v>
      </c>
      <c r="C45" s="26" t="s">
        <v>79</v>
      </c>
      <c r="D45" s="123" t="s">
        <v>80</v>
      </c>
      <c r="E45" s="156">
        <v>1</v>
      </c>
      <c r="F45" s="300"/>
      <c r="G45" s="244"/>
      <c r="H45" s="31" t="s">
        <v>262</v>
      </c>
    </row>
    <row r="46" spans="1:8" s="4" customFormat="1" ht="45" customHeight="1" x14ac:dyDescent="0.15">
      <c r="A46" s="279"/>
      <c r="B46" s="26" t="s">
        <v>344</v>
      </c>
      <c r="C46" s="26" t="s">
        <v>81</v>
      </c>
      <c r="D46" s="28" t="s">
        <v>82</v>
      </c>
      <c r="E46" s="156">
        <v>1</v>
      </c>
      <c r="F46" s="300"/>
      <c r="G46" s="244"/>
      <c r="H46" s="31" t="s">
        <v>262</v>
      </c>
    </row>
    <row r="47" spans="1:8" s="5" customFormat="1" ht="19.5" customHeight="1" x14ac:dyDescent="0.15">
      <c r="A47" s="305" t="s">
        <v>330</v>
      </c>
      <c r="B47" s="305"/>
      <c r="C47" s="305"/>
      <c r="D47" s="305"/>
      <c r="E47" s="147">
        <f>SUM(E24:E46)</f>
        <v>41</v>
      </c>
      <c r="F47" s="147"/>
      <c r="G47" s="66"/>
      <c r="H47" s="151"/>
    </row>
    <row r="48" spans="1:8" s="4" customFormat="1" ht="63.75" customHeight="1" x14ac:dyDescent="0.15">
      <c r="A48" s="301" t="s">
        <v>83</v>
      </c>
      <c r="B48" s="46" t="s">
        <v>343</v>
      </c>
      <c r="C48" s="46" t="s">
        <v>18</v>
      </c>
      <c r="D48" s="48" t="s">
        <v>19</v>
      </c>
      <c r="E48" s="50">
        <v>7</v>
      </c>
      <c r="F48" s="287" t="s">
        <v>297</v>
      </c>
      <c r="G48" s="46" t="s">
        <v>63</v>
      </c>
      <c r="H48" s="26" t="s">
        <v>264</v>
      </c>
    </row>
    <row r="49" spans="1:8" s="4" customFormat="1" ht="57" customHeight="1" x14ac:dyDescent="0.15">
      <c r="A49" s="301"/>
      <c r="B49" s="46" t="s">
        <v>343</v>
      </c>
      <c r="C49" s="46" t="s">
        <v>21</v>
      </c>
      <c r="D49" s="48" t="s">
        <v>22</v>
      </c>
      <c r="E49" s="50">
        <v>5</v>
      </c>
      <c r="F49" s="287"/>
      <c r="G49" s="309" t="s">
        <v>23</v>
      </c>
      <c r="H49" s="26" t="s">
        <v>264</v>
      </c>
    </row>
    <row r="50" spans="1:8" s="4" customFormat="1" ht="48" customHeight="1" x14ac:dyDescent="0.15">
      <c r="A50" s="301"/>
      <c r="B50" s="26" t="s">
        <v>343</v>
      </c>
      <c r="C50" s="26" t="s">
        <v>24</v>
      </c>
      <c r="D50" s="28" t="s">
        <v>25</v>
      </c>
      <c r="E50" s="50">
        <v>1</v>
      </c>
      <c r="F50" s="287"/>
      <c r="G50" s="309"/>
      <c r="H50" s="26" t="s">
        <v>264</v>
      </c>
    </row>
    <row r="51" spans="1:8" s="4" customFormat="1" ht="78" customHeight="1" x14ac:dyDescent="0.15">
      <c r="A51" s="301"/>
      <c r="B51" s="26" t="s">
        <v>344</v>
      </c>
      <c r="C51" s="26" t="s">
        <v>28</v>
      </c>
      <c r="D51" s="28" t="s">
        <v>29</v>
      </c>
      <c r="E51" s="50">
        <v>4</v>
      </c>
      <c r="F51" s="287"/>
      <c r="G51" s="46" t="s">
        <v>63</v>
      </c>
      <c r="H51" s="26" t="s">
        <v>264</v>
      </c>
    </row>
    <row r="52" spans="1:8" s="4" customFormat="1" ht="93.75" customHeight="1" x14ac:dyDescent="0.15">
      <c r="A52" s="301"/>
      <c r="B52" s="46" t="s">
        <v>343</v>
      </c>
      <c r="C52" s="46" t="s">
        <v>26</v>
      </c>
      <c r="D52" s="124" t="s">
        <v>176</v>
      </c>
      <c r="E52" s="50">
        <v>1</v>
      </c>
      <c r="F52" s="287"/>
      <c r="G52" s="244" t="s">
        <v>23</v>
      </c>
      <c r="H52" s="26" t="s">
        <v>264</v>
      </c>
    </row>
    <row r="53" spans="1:8" s="4" customFormat="1" ht="43.5" customHeight="1" x14ac:dyDescent="0.15">
      <c r="A53" s="301"/>
      <c r="B53" s="26" t="s">
        <v>343</v>
      </c>
      <c r="C53" s="26" t="s">
        <v>67</v>
      </c>
      <c r="D53" s="123" t="s">
        <v>68</v>
      </c>
      <c r="E53" s="50">
        <v>1</v>
      </c>
      <c r="F53" s="287"/>
      <c r="G53" s="244"/>
      <c r="H53" s="31" t="s">
        <v>262</v>
      </c>
    </row>
    <row r="54" spans="1:8" s="4" customFormat="1" ht="67.5" customHeight="1" x14ac:dyDescent="0.15">
      <c r="A54" s="301"/>
      <c r="B54" s="31" t="s">
        <v>343</v>
      </c>
      <c r="C54" s="31" t="s">
        <v>45</v>
      </c>
      <c r="D54" s="33" t="s">
        <v>46</v>
      </c>
      <c r="E54" s="50">
        <v>1</v>
      </c>
      <c r="F54" s="287"/>
      <c r="G54" s="244"/>
      <c r="H54" s="31" t="s">
        <v>262</v>
      </c>
    </row>
    <row r="55" spans="1:8" s="4" customFormat="1" ht="39.75" customHeight="1" x14ac:dyDescent="0.15">
      <c r="A55" s="301"/>
      <c r="B55" s="26" t="s">
        <v>343</v>
      </c>
      <c r="C55" s="26" t="s">
        <v>75</v>
      </c>
      <c r="D55" s="28" t="s">
        <v>76</v>
      </c>
      <c r="E55" s="50">
        <v>1</v>
      </c>
      <c r="F55" s="287"/>
      <c r="G55" s="244"/>
      <c r="H55" s="31" t="s">
        <v>262</v>
      </c>
    </row>
    <row r="56" spans="1:8" s="4" customFormat="1" ht="47.25" customHeight="1" x14ac:dyDescent="0.15">
      <c r="A56" s="301" t="s">
        <v>265</v>
      </c>
      <c r="B56" s="26" t="s">
        <v>344</v>
      </c>
      <c r="C56" s="46" t="s">
        <v>38</v>
      </c>
      <c r="D56" s="48" t="s">
        <v>39</v>
      </c>
      <c r="E56" s="50">
        <v>1</v>
      </c>
      <c r="F56" s="287" t="s">
        <v>298</v>
      </c>
      <c r="G56" s="310" t="s">
        <v>63</v>
      </c>
      <c r="H56" s="31" t="s">
        <v>262</v>
      </c>
    </row>
    <row r="57" spans="1:8" s="4" customFormat="1" ht="67.5" customHeight="1" x14ac:dyDescent="0.15">
      <c r="A57" s="301"/>
      <c r="B57" s="26" t="s">
        <v>344</v>
      </c>
      <c r="C57" s="46" t="s">
        <v>84</v>
      </c>
      <c r="D57" s="48" t="s">
        <v>85</v>
      </c>
      <c r="E57" s="50">
        <v>1</v>
      </c>
      <c r="F57" s="287"/>
      <c r="G57" s="310"/>
      <c r="H57" s="31" t="s">
        <v>262</v>
      </c>
    </row>
    <row r="58" spans="1:8" s="4" customFormat="1" ht="45" customHeight="1" x14ac:dyDescent="0.15">
      <c r="A58" s="301"/>
      <c r="B58" s="26" t="s">
        <v>344</v>
      </c>
      <c r="C58" s="46" t="s">
        <v>30</v>
      </c>
      <c r="D58" s="48" t="s">
        <v>31</v>
      </c>
      <c r="E58" s="50">
        <v>1</v>
      </c>
      <c r="F58" s="287"/>
      <c r="G58" s="310"/>
      <c r="H58" s="31" t="s">
        <v>262</v>
      </c>
    </row>
    <row r="59" spans="1:8" s="4" customFormat="1" ht="78.75" customHeight="1" x14ac:dyDescent="0.15">
      <c r="A59" s="301"/>
      <c r="B59" s="26" t="s">
        <v>344</v>
      </c>
      <c r="C59" s="46" t="s">
        <v>303</v>
      </c>
      <c r="D59" s="48" t="s">
        <v>87</v>
      </c>
      <c r="E59" s="50">
        <v>1</v>
      </c>
      <c r="F59" s="287"/>
      <c r="G59" s="310"/>
      <c r="H59" s="31" t="s">
        <v>262</v>
      </c>
    </row>
    <row r="60" spans="1:8" s="5" customFormat="1" ht="19.5" customHeight="1" x14ac:dyDescent="0.15">
      <c r="A60" s="302" t="s">
        <v>331</v>
      </c>
      <c r="B60" s="302"/>
      <c r="C60" s="302"/>
      <c r="D60" s="302"/>
      <c r="E60" s="154">
        <f>SUM(E48:E59)</f>
        <v>25</v>
      </c>
      <c r="F60" s="154"/>
      <c r="G60" s="66"/>
      <c r="H60" s="151"/>
    </row>
    <row r="61" spans="1:8" s="4" customFormat="1" ht="60.75" customHeight="1" x14ac:dyDescent="0.15">
      <c r="A61" s="311" t="s">
        <v>89</v>
      </c>
      <c r="B61" s="56" t="s">
        <v>343</v>
      </c>
      <c r="C61" s="31" t="s">
        <v>18</v>
      </c>
      <c r="D61" s="33" t="s">
        <v>19</v>
      </c>
      <c r="E61" s="35">
        <v>21</v>
      </c>
      <c r="F61" s="287" t="s">
        <v>297</v>
      </c>
      <c r="G61" s="31" t="s">
        <v>63</v>
      </c>
      <c r="H61" s="26" t="s">
        <v>264</v>
      </c>
    </row>
    <row r="62" spans="1:8" s="4" customFormat="1" ht="56.25" customHeight="1" x14ac:dyDescent="0.15">
      <c r="A62" s="311"/>
      <c r="B62" s="56" t="s">
        <v>343</v>
      </c>
      <c r="C62" s="31" t="s">
        <v>21</v>
      </c>
      <c r="D62" s="33" t="s">
        <v>22</v>
      </c>
      <c r="E62" s="35">
        <v>5</v>
      </c>
      <c r="F62" s="287"/>
      <c r="G62" s="309" t="s">
        <v>23</v>
      </c>
      <c r="H62" s="26" t="s">
        <v>264</v>
      </c>
    </row>
    <row r="63" spans="1:8" s="4" customFormat="1" ht="45.75" customHeight="1" x14ac:dyDescent="0.15">
      <c r="A63" s="311"/>
      <c r="B63" s="26" t="s">
        <v>343</v>
      </c>
      <c r="C63" s="26" t="s">
        <v>24</v>
      </c>
      <c r="D63" s="28" t="s">
        <v>25</v>
      </c>
      <c r="E63" s="35">
        <v>8</v>
      </c>
      <c r="F63" s="287"/>
      <c r="G63" s="309"/>
      <c r="H63" s="26" t="s">
        <v>264</v>
      </c>
    </row>
    <row r="64" spans="1:8" s="4" customFormat="1" ht="36.75" customHeight="1" x14ac:dyDescent="0.15">
      <c r="A64" s="311"/>
      <c r="B64" s="56" t="s">
        <v>343</v>
      </c>
      <c r="C64" s="31" t="s">
        <v>90</v>
      </c>
      <c r="D64" s="33" t="s">
        <v>91</v>
      </c>
      <c r="E64" s="35">
        <v>1</v>
      </c>
      <c r="F64" s="287"/>
      <c r="G64" s="309" t="s">
        <v>23</v>
      </c>
      <c r="H64" s="26" t="s">
        <v>264</v>
      </c>
    </row>
    <row r="65" spans="1:8" s="4" customFormat="1" ht="90.75" customHeight="1" x14ac:dyDescent="0.15">
      <c r="A65" s="311"/>
      <c r="B65" s="56" t="s">
        <v>343</v>
      </c>
      <c r="C65" s="31" t="s">
        <v>26</v>
      </c>
      <c r="D65" s="33" t="s">
        <v>176</v>
      </c>
      <c r="E65" s="35">
        <v>2</v>
      </c>
      <c r="F65" s="287"/>
      <c r="G65" s="309"/>
      <c r="H65" s="26" t="s">
        <v>264</v>
      </c>
    </row>
    <row r="66" spans="1:8" s="4" customFormat="1" ht="77.25" customHeight="1" x14ac:dyDescent="0.15">
      <c r="A66" s="311"/>
      <c r="B66" s="26" t="s">
        <v>344</v>
      </c>
      <c r="C66" s="26" t="s">
        <v>28</v>
      </c>
      <c r="D66" s="28" t="s">
        <v>29</v>
      </c>
      <c r="E66" s="35">
        <v>5</v>
      </c>
      <c r="F66" s="287"/>
      <c r="G66" s="309" t="s">
        <v>63</v>
      </c>
      <c r="H66" s="26" t="s">
        <v>264</v>
      </c>
    </row>
    <row r="67" spans="1:8" s="4" customFormat="1" ht="27" customHeight="1" x14ac:dyDescent="0.15">
      <c r="A67" s="311"/>
      <c r="B67" s="56" t="s">
        <v>343</v>
      </c>
      <c r="C67" s="31" t="s">
        <v>92</v>
      </c>
      <c r="D67" s="33" t="s">
        <v>93</v>
      </c>
      <c r="E67" s="35">
        <v>1</v>
      </c>
      <c r="F67" s="287"/>
      <c r="G67" s="309"/>
      <c r="H67" s="31" t="s">
        <v>262</v>
      </c>
    </row>
    <row r="68" spans="1:8" s="4" customFormat="1" ht="42.75" customHeight="1" x14ac:dyDescent="0.15">
      <c r="A68" s="311"/>
      <c r="B68" s="26" t="s">
        <v>343</v>
      </c>
      <c r="C68" s="26" t="s">
        <v>65</v>
      </c>
      <c r="D68" s="123" t="s">
        <v>66</v>
      </c>
      <c r="E68" s="35">
        <v>2</v>
      </c>
      <c r="F68" s="287"/>
      <c r="G68" s="309"/>
      <c r="H68" s="31" t="s">
        <v>262</v>
      </c>
    </row>
    <row r="69" spans="1:8" s="4" customFormat="1" ht="43.5" customHeight="1" x14ac:dyDescent="0.15">
      <c r="A69" s="311"/>
      <c r="B69" s="26" t="s">
        <v>343</v>
      </c>
      <c r="C69" s="26" t="s">
        <v>67</v>
      </c>
      <c r="D69" s="123" t="s">
        <v>68</v>
      </c>
      <c r="E69" s="35">
        <v>3</v>
      </c>
      <c r="F69" s="287"/>
      <c r="G69" s="26" t="s">
        <v>23</v>
      </c>
      <c r="H69" s="31" t="s">
        <v>262</v>
      </c>
    </row>
    <row r="70" spans="1:8" s="4" customFormat="1" ht="45.75" customHeight="1" x14ac:dyDescent="0.15">
      <c r="A70" s="311"/>
      <c r="B70" s="26" t="s">
        <v>344</v>
      </c>
      <c r="C70" s="31" t="s">
        <v>34</v>
      </c>
      <c r="D70" s="33" t="s">
        <v>35</v>
      </c>
      <c r="E70" s="35">
        <v>1</v>
      </c>
      <c r="F70" s="287"/>
      <c r="G70" s="309" t="s">
        <v>63</v>
      </c>
      <c r="H70" s="31" t="s">
        <v>262</v>
      </c>
    </row>
    <row r="71" spans="1:8" s="4" customFormat="1" ht="29.25" customHeight="1" x14ac:dyDescent="0.15">
      <c r="A71" s="311"/>
      <c r="B71" s="26" t="s">
        <v>344</v>
      </c>
      <c r="C71" s="31" t="s">
        <v>94</v>
      </c>
      <c r="D71" s="33" t="s">
        <v>95</v>
      </c>
      <c r="E71" s="35">
        <v>1</v>
      </c>
      <c r="F71" s="287"/>
      <c r="G71" s="309"/>
      <c r="H71" s="31" t="s">
        <v>262</v>
      </c>
    </row>
    <row r="72" spans="1:8" s="4" customFormat="1" ht="44.25" customHeight="1" x14ac:dyDescent="0.15">
      <c r="A72" s="311"/>
      <c r="B72" s="26" t="s">
        <v>344</v>
      </c>
      <c r="C72" s="31" t="s">
        <v>30</v>
      </c>
      <c r="D72" s="33" t="s">
        <v>31</v>
      </c>
      <c r="E72" s="35">
        <v>2</v>
      </c>
      <c r="F72" s="287"/>
      <c r="G72" s="309"/>
      <c r="H72" s="31" t="s">
        <v>262</v>
      </c>
    </row>
    <row r="73" spans="1:8" s="4" customFormat="1" ht="30" customHeight="1" x14ac:dyDescent="0.15">
      <c r="A73" s="311"/>
      <c r="B73" s="31" t="s">
        <v>348</v>
      </c>
      <c r="C73" s="31" t="s">
        <v>41</v>
      </c>
      <c r="D73" s="33" t="s">
        <v>42</v>
      </c>
      <c r="E73" s="35">
        <v>3</v>
      </c>
      <c r="F73" s="287"/>
      <c r="G73" s="309"/>
      <c r="H73" s="31" t="s">
        <v>262</v>
      </c>
    </row>
    <row r="74" spans="1:8" s="4" customFormat="1" ht="34.5" customHeight="1" x14ac:dyDescent="0.15">
      <c r="A74" s="311"/>
      <c r="B74" s="26" t="s">
        <v>344</v>
      </c>
      <c r="C74" s="31" t="s">
        <v>71</v>
      </c>
      <c r="D74" s="33" t="s">
        <v>72</v>
      </c>
      <c r="E74" s="35">
        <v>1</v>
      </c>
      <c r="F74" s="287"/>
      <c r="G74" s="309"/>
      <c r="H74" s="31" t="s">
        <v>262</v>
      </c>
    </row>
    <row r="75" spans="1:8" s="4" customFormat="1" ht="42" customHeight="1" x14ac:dyDescent="0.15">
      <c r="A75" s="311" t="s">
        <v>266</v>
      </c>
      <c r="B75" s="26" t="s">
        <v>344</v>
      </c>
      <c r="C75" s="26" t="s">
        <v>57</v>
      </c>
      <c r="D75" s="28" t="s">
        <v>58</v>
      </c>
      <c r="E75" s="35">
        <v>1</v>
      </c>
      <c r="F75" s="287" t="s">
        <v>298</v>
      </c>
      <c r="G75" s="309" t="s">
        <v>299</v>
      </c>
      <c r="H75" s="31" t="s">
        <v>262</v>
      </c>
    </row>
    <row r="76" spans="1:8" s="4" customFormat="1" ht="30.75" customHeight="1" x14ac:dyDescent="0.15">
      <c r="A76" s="311"/>
      <c r="B76" s="26" t="s">
        <v>344</v>
      </c>
      <c r="C76" s="26" t="s">
        <v>69</v>
      </c>
      <c r="D76" s="28" t="s">
        <v>70</v>
      </c>
      <c r="E76" s="35">
        <v>3</v>
      </c>
      <c r="F76" s="287"/>
      <c r="G76" s="309"/>
      <c r="H76" s="31" t="s">
        <v>262</v>
      </c>
    </row>
    <row r="77" spans="1:8" s="4" customFormat="1" ht="45" customHeight="1" x14ac:dyDescent="0.15">
      <c r="A77" s="311"/>
      <c r="B77" s="26" t="s">
        <v>344</v>
      </c>
      <c r="C77" s="26" t="s">
        <v>51</v>
      </c>
      <c r="D77" s="123" t="s">
        <v>52</v>
      </c>
      <c r="E77" s="35">
        <v>3</v>
      </c>
      <c r="F77" s="287"/>
      <c r="G77" s="309"/>
      <c r="H77" s="31" t="s">
        <v>262</v>
      </c>
    </row>
    <row r="78" spans="1:8" s="4" customFormat="1" ht="31.5" customHeight="1" x14ac:dyDescent="0.15">
      <c r="A78" s="311"/>
      <c r="B78" s="26" t="s">
        <v>343</v>
      </c>
      <c r="C78" s="26" t="s">
        <v>75</v>
      </c>
      <c r="D78" s="28" t="s">
        <v>76</v>
      </c>
      <c r="E78" s="35">
        <v>2</v>
      </c>
      <c r="F78" s="287"/>
      <c r="G78" s="26" t="s">
        <v>23</v>
      </c>
      <c r="H78" s="31" t="s">
        <v>262</v>
      </c>
    </row>
    <row r="79" spans="1:8" s="4" customFormat="1" ht="82.5" customHeight="1" x14ac:dyDescent="0.15">
      <c r="A79" s="311"/>
      <c r="B79" s="26" t="s">
        <v>344</v>
      </c>
      <c r="C79" s="31" t="s">
        <v>302</v>
      </c>
      <c r="D79" s="33" t="s">
        <v>97</v>
      </c>
      <c r="E79" s="35">
        <v>2</v>
      </c>
      <c r="F79" s="287"/>
      <c r="G79" s="309" t="s">
        <v>63</v>
      </c>
      <c r="H79" s="31" t="s">
        <v>262</v>
      </c>
    </row>
    <row r="80" spans="1:8" s="4" customFormat="1" ht="35.25" customHeight="1" x14ac:dyDescent="0.15">
      <c r="A80" s="311"/>
      <c r="B80" s="26" t="s">
        <v>344</v>
      </c>
      <c r="C80" s="26" t="s">
        <v>55</v>
      </c>
      <c r="D80" s="28" t="s">
        <v>56</v>
      </c>
      <c r="E80" s="35">
        <v>2</v>
      </c>
      <c r="F80" s="287"/>
      <c r="G80" s="309"/>
      <c r="H80" s="31" t="s">
        <v>262</v>
      </c>
    </row>
    <row r="81" spans="1:8" s="4" customFormat="1" ht="42" customHeight="1" x14ac:dyDescent="0.15">
      <c r="A81" s="311"/>
      <c r="B81" s="26" t="s">
        <v>344</v>
      </c>
      <c r="C81" s="26" t="s">
        <v>81</v>
      </c>
      <c r="D81" s="28" t="s">
        <v>82</v>
      </c>
      <c r="E81" s="35">
        <v>2</v>
      </c>
      <c r="F81" s="287"/>
      <c r="G81" s="309"/>
      <c r="H81" s="31" t="s">
        <v>262</v>
      </c>
    </row>
    <row r="82" spans="1:8" s="4" customFormat="1" ht="30.75" customHeight="1" x14ac:dyDescent="0.15">
      <c r="A82" s="311"/>
      <c r="B82" s="26" t="s">
        <v>344</v>
      </c>
      <c r="C82" s="31" t="s">
        <v>98</v>
      </c>
      <c r="D82" s="125" t="s">
        <v>99</v>
      </c>
      <c r="E82" s="35">
        <v>1</v>
      </c>
      <c r="F82" s="287"/>
      <c r="G82" s="309"/>
      <c r="H82" s="31" t="s">
        <v>262</v>
      </c>
    </row>
    <row r="83" spans="1:8" s="4" customFormat="1" ht="66.75" customHeight="1" x14ac:dyDescent="0.15">
      <c r="A83" s="311"/>
      <c r="B83" s="31" t="s">
        <v>343</v>
      </c>
      <c r="C83" s="31" t="s">
        <v>45</v>
      </c>
      <c r="D83" s="33" t="s">
        <v>46</v>
      </c>
      <c r="E83" s="35">
        <v>2</v>
      </c>
      <c r="F83" s="287"/>
      <c r="G83" s="31" t="s">
        <v>334</v>
      </c>
      <c r="H83" s="31" t="s">
        <v>262</v>
      </c>
    </row>
    <row r="84" spans="1:8" s="4" customFormat="1" ht="43.5" customHeight="1" x14ac:dyDescent="0.15">
      <c r="A84" s="311"/>
      <c r="B84" s="26" t="s">
        <v>344</v>
      </c>
      <c r="C84" s="31" t="s">
        <v>38</v>
      </c>
      <c r="D84" s="33" t="s">
        <v>39</v>
      </c>
      <c r="E84" s="35">
        <v>1</v>
      </c>
      <c r="F84" s="287"/>
      <c r="G84" s="31" t="s">
        <v>63</v>
      </c>
      <c r="H84" s="31" t="s">
        <v>262</v>
      </c>
    </row>
    <row r="85" spans="1:8" s="5" customFormat="1" ht="19.5" customHeight="1" x14ac:dyDescent="0.15">
      <c r="A85" s="248" t="s">
        <v>332</v>
      </c>
      <c r="B85" s="248"/>
      <c r="C85" s="248"/>
      <c r="D85" s="248"/>
      <c r="E85" s="64">
        <f>SUM(E61:E84)</f>
        <v>75</v>
      </c>
      <c r="F85" s="154"/>
      <c r="G85" s="66"/>
      <c r="H85" s="66"/>
    </row>
    <row r="86" spans="1:8" s="5" customFormat="1" ht="23.25" customHeight="1" x14ac:dyDescent="0.15">
      <c r="A86" s="248" t="s">
        <v>333</v>
      </c>
      <c r="B86" s="248"/>
      <c r="C86" s="248"/>
      <c r="D86" s="248"/>
      <c r="E86" s="64">
        <f>SUM(E85,E60,E47,E23)</f>
        <v>209</v>
      </c>
      <c r="F86" s="154"/>
      <c r="G86" s="66"/>
      <c r="H86" s="66"/>
    </row>
    <row r="87" spans="1:8" ht="57" customHeight="1" x14ac:dyDescent="0.15">
      <c r="A87" s="244" t="s">
        <v>267</v>
      </c>
      <c r="B87" s="26" t="s">
        <v>343</v>
      </c>
      <c r="C87" s="26" t="s">
        <v>18</v>
      </c>
      <c r="D87" s="28" t="s">
        <v>164</v>
      </c>
      <c r="E87" s="26">
        <v>16</v>
      </c>
      <c r="F87" s="244" t="s">
        <v>297</v>
      </c>
      <c r="G87" s="241" t="s">
        <v>335</v>
      </c>
      <c r="H87" s="26" t="s">
        <v>264</v>
      </c>
    </row>
    <row r="88" spans="1:8" ht="60" customHeight="1" x14ac:dyDescent="0.15">
      <c r="A88" s="244"/>
      <c r="B88" s="26" t="s">
        <v>343</v>
      </c>
      <c r="C88" s="26" t="s">
        <v>21</v>
      </c>
      <c r="D88" s="28" t="s">
        <v>165</v>
      </c>
      <c r="E88" s="26">
        <v>16</v>
      </c>
      <c r="F88" s="244"/>
      <c r="G88" s="242"/>
      <c r="H88" s="26" t="s">
        <v>263</v>
      </c>
    </row>
    <row r="89" spans="1:8" ht="45.75" customHeight="1" x14ac:dyDescent="0.15">
      <c r="A89" s="244"/>
      <c r="B89" s="26" t="s">
        <v>343</v>
      </c>
      <c r="C89" s="26" t="s">
        <v>24</v>
      </c>
      <c r="D89" s="28" t="s">
        <v>166</v>
      </c>
      <c r="E89" s="26">
        <v>11</v>
      </c>
      <c r="F89" s="244"/>
      <c r="G89" s="242"/>
      <c r="H89" s="26" t="s">
        <v>263</v>
      </c>
    </row>
    <row r="90" spans="1:8" ht="60.75" customHeight="1" x14ac:dyDescent="0.15">
      <c r="A90" s="244"/>
      <c r="B90" s="26" t="s">
        <v>343</v>
      </c>
      <c r="C90" s="26" t="s">
        <v>276</v>
      </c>
      <c r="D90" s="146" t="s">
        <v>274</v>
      </c>
      <c r="E90" s="157">
        <v>2</v>
      </c>
      <c r="F90" s="244"/>
      <c r="G90" s="242"/>
      <c r="H90" s="26" t="s">
        <v>263</v>
      </c>
    </row>
    <row r="91" spans="1:8" ht="48.75" customHeight="1" x14ac:dyDescent="0.15">
      <c r="A91" s="244"/>
      <c r="B91" s="26" t="s">
        <v>343</v>
      </c>
      <c r="C91" s="26" t="s">
        <v>277</v>
      </c>
      <c r="D91" s="146" t="s">
        <v>275</v>
      </c>
      <c r="E91" s="157">
        <v>3</v>
      </c>
      <c r="F91" s="244"/>
      <c r="G91" s="242"/>
      <c r="H91" s="26" t="s">
        <v>263</v>
      </c>
    </row>
    <row r="92" spans="1:8" ht="45.75" customHeight="1" x14ac:dyDescent="0.15">
      <c r="A92" s="244"/>
      <c r="B92" s="26" t="s">
        <v>343</v>
      </c>
      <c r="C92" s="26" t="s">
        <v>304</v>
      </c>
      <c r="D92" s="28" t="s">
        <v>167</v>
      </c>
      <c r="E92" s="26">
        <v>3</v>
      </c>
      <c r="F92" s="244"/>
      <c r="G92" s="242"/>
      <c r="H92" s="31" t="s">
        <v>262</v>
      </c>
    </row>
    <row r="93" spans="1:8" ht="38.25" customHeight="1" x14ac:dyDescent="0.15">
      <c r="A93" s="244"/>
      <c r="B93" s="26" t="s">
        <v>343</v>
      </c>
      <c r="C93" s="26" t="s">
        <v>67</v>
      </c>
      <c r="D93" s="28" t="s">
        <v>168</v>
      </c>
      <c r="E93" s="26">
        <v>3</v>
      </c>
      <c r="F93" s="244"/>
      <c r="G93" s="242"/>
      <c r="H93" s="31" t="s">
        <v>262</v>
      </c>
    </row>
    <row r="94" spans="1:8" ht="36.75" customHeight="1" x14ac:dyDescent="0.15">
      <c r="A94" s="244"/>
      <c r="B94" s="26" t="s">
        <v>343</v>
      </c>
      <c r="C94" s="26" t="s">
        <v>65</v>
      </c>
      <c r="D94" s="28" t="s">
        <v>169</v>
      </c>
      <c r="E94" s="26">
        <v>2</v>
      </c>
      <c r="F94" s="244"/>
      <c r="G94" s="243"/>
      <c r="H94" s="31" t="s">
        <v>262</v>
      </c>
    </row>
    <row r="95" spans="1:8" ht="30" customHeight="1" x14ac:dyDescent="0.15">
      <c r="A95" s="244" t="s">
        <v>268</v>
      </c>
      <c r="B95" s="26" t="s">
        <v>343</v>
      </c>
      <c r="C95" s="26" t="s">
        <v>41</v>
      </c>
      <c r="D95" s="28" t="s">
        <v>170</v>
      </c>
      <c r="E95" s="26">
        <v>2</v>
      </c>
      <c r="F95" s="244" t="s">
        <v>298</v>
      </c>
      <c r="G95" s="241" t="s">
        <v>335</v>
      </c>
      <c r="H95" s="31" t="s">
        <v>262</v>
      </c>
    </row>
    <row r="96" spans="1:8" ht="26.25" customHeight="1" x14ac:dyDescent="0.15">
      <c r="A96" s="244"/>
      <c r="B96" s="26" t="s">
        <v>344</v>
      </c>
      <c r="C96" s="26" t="s">
        <v>103</v>
      </c>
      <c r="D96" s="28" t="s">
        <v>171</v>
      </c>
      <c r="E96" s="26">
        <v>2</v>
      </c>
      <c r="F96" s="244"/>
      <c r="G96" s="242"/>
      <c r="H96" s="31" t="s">
        <v>262</v>
      </c>
    </row>
    <row r="97" spans="1:8" ht="33" customHeight="1" x14ac:dyDescent="0.15">
      <c r="A97" s="244"/>
      <c r="B97" s="26" t="s">
        <v>344</v>
      </c>
      <c r="C97" s="26" t="s">
        <v>55</v>
      </c>
      <c r="D97" s="28" t="s">
        <v>202</v>
      </c>
      <c r="E97" s="26">
        <v>2</v>
      </c>
      <c r="F97" s="244"/>
      <c r="G97" s="242"/>
      <c r="H97" s="31" t="s">
        <v>262</v>
      </c>
    </row>
    <row r="98" spans="1:8" ht="26.25" customHeight="1" x14ac:dyDescent="0.15">
      <c r="A98" s="244"/>
      <c r="B98" s="26" t="s">
        <v>344</v>
      </c>
      <c r="C98" s="26" t="s">
        <v>203</v>
      </c>
      <c r="D98" s="28" t="s">
        <v>172</v>
      </c>
      <c r="E98" s="26">
        <v>5</v>
      </c>
      <c r="F98" s="244"/>
      <c r="G98" s="242"/>
      <c r="H98" s="31" t="s">
        <v>262</v>
      </c>
    </row>
    <row r="99" spans="1:8" ht="26.25" customHeight="1" x14ac:dyDescent="0.15">
      <c r="A99" s="244"/>
      <c r="B99" s="26" t="s">
        <v>344</v>
      </c>
      <c r="C99" s="26" t="s">
        <v>329</v>
      </c>
      <c r="D99" s="28" t="s">
        <v>173</v>
      </c>
      <c r="E99" s="26">
        <v>5</v>
      </c>
      <c r="F99" s="244"/>
      <c r="G99" s="242"/>
      <c r="H99" s="31" t="s">
        <v>262</v>
      </c>
    </row>
    <row r="100" spans="1:8" ht="37.5" customHeight="1" x14ac:dyDescent="0.15">
      <c r="A100" s="244"/>
      <c r="B100" s="26" t="s">
        <v>344</v>
      </c>
      <c r="C100" s="26" t="s">
        <v>30</v>
      </c>
      <c r="D100" s="28" t="s">
        <v>174</v>
      </c>
      <c r="E100" s="26">
        <v>3</v>
      </c>
      <c r="F100" s="244"/>
      <c r="G100" s="242"/>
      <c r="H100" s="31" t="s">
        <v>262</v>
      </c>
    </row>
    <row r="101" spans="1:8" ht="26.25" customHeight="1" x14ac:dyDescent="0.15">
      <c r="A101" s="244"/>
      <c r="B101" s="26" t="s">
        <v>344</v>
      </c>
      <c r="C101" s="26" t="s">
        <v>69</v>
      </c>
      <c r="D101" s="28" t="s">
        <v>175</v>
      </c>
      <c r="E101" s="26">
        <v>3</v>
      </c>
      <c r="F101" s="244"/>
      <c r="G101" s="243"/>
      <c r="H101" s="31" t="s">
        <v>262</v>
      </c>
    </row>
    <row r="102" spans="1:8" ht="19.5" customHeight="1" x14ac:dyDescent="0.15">
      <c r="A102" s="299" t="s">
        <v>182</v>
      </c>
      <c r="B102" s="299"/>
      <c r="C102" s="299"/>
      <c r="D102" s="299"/>
      <c r="E102" s="73">
        <f>SUM(E87:E101)</f>
        <v>78</v>
      </c>
      <c r="F102" s="134"/>
      <c r="G102" s="134"/>
      <c r="H102" s="134"/>
    </row>
    <row r="103" spans="1:8" ht="45.75" customHeight="1" x14ac:dyDescent="0.15">
      <c r="A103" s="244" t="s">
        <v>199</v>
      </c>
      <c r="B103" s="26" t="s">
        <v>343</v>
      </c>
      <c r="C103" s="92" t="s">
        <v>18</v>
      </c>
      <c r="D103" s="28" t="s">
        <v>104</v>
      </c>
      <c r="E103" s="92">
        <v>12</v>
      </c>
      <c r="F103" s="244" t="s">
        <v>254</v>
      </c>
      <c r="G103" s="231" t="s">
        <v>349</v>
      </c>
      <c r="H103" s="26" t="s">
        <v>263</v>
      </c>
    </row>
    <row r="104" spans="1:8" ht="45" customHeight="1" x14ac:dyDescent="0.15">
      <c r="A104" s="244"/>
      <c r="B104" s="26" t="s">
        <v>343</v>
      </c>
      <c r="C104" s="92" t="s">
        <v>280</v>
      </c>
      <c r="D104" s="158" t="s">
        <v>278</v>
      </c>
      <c r="E104" s="159">
        <v>8</v>
      </c>
      <c r="F104" s="244"/>
      <c r="G104" s="231"/>
      <c r="H104" s="26" t="s">
        <v>263</v>
      </c>
    </row>
    <row r="105" spans="1:8" ht="33.75" customHeight="1" x14ac:dyDescent="0.15">
      <c r="A105" s="244"/>
      <c r="B105" s="26" t="s">
        <v>343</v>
      </c>
      <c r="C105" s="92" t="s">
        <v>281</v>
      </c>
      <c r="D105" s="158" t="s">
        <v>279</v>
      </c>
      <c r="E105" s="159">
        <v>7</v>
      </c>
      <c r="F105" s="244"/>
      <c r="G105" s="231"/>
      <c r="H105" s="26" t="s">
        <v>263</v>
      </c>
    </row>
    <row r="106" spans="1:8" ht="48" customHeight="1" x14ac:dyDescent="0.15">
      <c r="A106" s="244"/>
      <c r="B106" s="26" t="s">
        <v>343</v>
      </c>
      <c r="C106" s="92" t="s">
        <v>26</v>
      </c>
      <c r="D106" s="28" t="s">
        <v>107</v>
      </c>
      <c r="E106" s="92">
        <v>5</v>
      </c>
      <c r="F106" s="244"/>
      <c r="G106" s="231"/>
      <c r="H106" s="26" t="s">
        <v>263</v>
      </c>
    </row>
    <row r="107" spans="1:8" ht="48.75" customHeight="1" x14ac:dyDescent="0.15">
      <c r="A107" s="244"/>
      <c r="B107" s="26" t="s">
        <v>343</v>
      </c>
      <c r="C107" s="92" t="s">
        <v>28</v>
      </c>
      <c r="D107" s="28" t="s">
        <v>109</v>
      </c>
      <c r="E107" s="92">
        <v>5</v>
      </c>
      <c r="F107" s="244"/>
      <c r="G107" s="231"/>
      <c r="H107" s="26" t="s">
        <v>273</v>
      </c>
    </row>
    <row r="108" spans="1:8" ht="37.5" customHeight="1" x14ac:dyDescent="0.15">
      <c r="A108" s="244"/>
      <c r="B108" s="26" t="s">
        <v>343</v>
      </c>
      <c r="C108" s="92" t="s">
        <v>110</v>
      </c>
      <c r="D108" s="28" t="s">
        <v>272</v>
      </c>
      <c r="E108" s="92">
        <v>3</v>
      </c>
      <c r="F108" s="244"/>
      <c r="G108" s="231"/>
      <c r="H108" s="26" t="s">
        <v>273</v>
      </c>
    </row>
    <row r="109" spans="1:8" ht="39" customHeight="1" x14ac:dyDescent="0.15">
      <c r="A109" s="244"/>
      <c r="B109" s="26" t="s">
        <v>343</v>
      </c>
      <c r="C109" s="92" t="s">
        <v>65</v>
      </c>
      <c r="D109" s="28" t="s">
        <v>112</v>
      </c>
      <c r="E109" s="92">
        <v>2</v>
      </c>
      <c r="F109" s="244"/>
      <c r="G109" s="231"/>
      <c r="H109" s="31" t="s">
        <v>262</v>
      </c>
    </row>
    <row r="110" spans="1:8" ht="39" customHeight="1" x14ac:dyDescent="0.15">
      <c r="A110" s="244"/>
      <c r="B110" s="26" t="s">
        <v>343</v>
      </c>
      <c r="C110" s="92" t="s">
        <v>304</v>
      </c>
      <c r="D110" s="28" t="s">
        <v>108</v>
      </c>
      <c r="E110" s="92">
        <v>4</v>
      </c>
      <c r="F110" s="244"/>
      <c r="G110" s="231"/>
      <c r="H110" s="31" t="s">
        <v>262</v>
      </c>
    </row>
    <row r="111" spans="1:8" ht="45.75" customHeight="1" x14ac:dyDescent="0.15">
      <c r="A111" s="244"/>
      <c r="B111" s="26" t="s">
        <v>344</v>
      </c>
      <c r="C111" s="92" t="s">
        <v>113</v>
      </c>
      <c r="D111" s="28" t="s">
        <v>114</v>
      </c>
      <c r="E111" s="92">
        <v>2</v>
      </c>
      <c r="F111" s="244"/>
      <c r="G111" s="231"/>
      <c r="H111" s="31" t="s">
        <v>262</v>
      </c>
    </row>
    <row r="112" spans="1:8" ht="33" customHeight="1" x14ac:dyDescent="0.15">
      <c r="A112" s="244"/>
      <c r="B112" s="26" t="s">
        <v>344</v>
      </c>
      <c r="C112" s="92" t="s">
        <v>115</v>
      </c>
      <c r="D112" s="28" t="s">
        <v>116</v>
      </c>
      <c r="E112" s="92">
        <v>3</v>
      </c>
      <c r="F112" s="244"/>
      <c r="G112" s="231"/>
      <c r="H112" s="31" t="s">
        <v>262</v>
      </c>
    </row>
    <row r="113" spans="1:8" ht="19.5" customHeight="1" x14ac:dyDescent="0.15">
      <c r="A113" s="299" t="s">
        <v>183</v>
      </c>
      <c r="B113" s="299"/>
      <c r="C113" s="299"/>
      <c r="D113" s="299"/>
      <c r="E113" s="73">
        <f>SUM(E103:E112)</f>
        <v>51</v>
      </c>
      <c r="F113" s="134"/>
      <c r="G113" s="134"/>
      <c r="H113" s="134"/>
    </row>
    <row r="114" spans="1:8" ht="66" customHeight="1" x14ac:dyDescent="0.15">
      <c r="A114" s="244" t="s">
        <v>185</v>
      </c>
      <c r="B114" s="26" t="s">
        <v>343</v>
      </c>
      <c r="C114" s="26" t="s">
        <v>284</v>
      </c>
      <c r="D114" s="146" t="s">
        <v>283</v>
      </c>
      <c r="E114" s="26">
        <v>4</v>
      </c>
      <c r="F114" s="244" t="s">
        <v>297</v>
      </c>
      <c r="G114" s="241" t="s">
        <v>336</v>
      </c>
      <c r="H114" s="26" t="s">
        <v>263</v>
      </c>
    </row>
    <row r="115" spans="1:8" ht="48" customHeight="1" x14ac:dyDescent="0.15">
      <c r="A115" s="244"/>
      <c r="B115" s="26" t="s">
        <v>343</v>
      </c>
      <c r="C115" s="26" t="s">
        <v>281</v>
      </c>
      <c r="D115" s="146" t="s">
        <v>286</v>
      </c>
      <c r="E115" s="157">
        <v>2</v>
      </c>
      <c r="F115" s="244"/>
      <c r="G115" s="242"/>
      <c r="H115" s="26" t="s">
        <v>263</v>
      </c>
    </row>
    <row r="116" spans="1:8" ht="66" customHeight="1" x14ac:dyDescent="0.15">
      <c r="A116" s="244"/>
      <c r="B116" s="26" t="s">
        <v>343</v>
      </c>
      <c r="C116" s="26" t="s">
        <v>280</v>
      </c>
      <c r="D116" s="146" t="s">
        <v>287</v>
      </c>
      <c r="E116" s="157">
        <v>3</v>
      </c>
      <c r="F116" s="244"/>
      <c r="G116" s="243"/>
      <c r="H116" s="26" t="s">
        <v>263</v>
      </c>
    </row>
    <row r="117" spans="1:8" ht="56.25" customHeight="1" x14ac:dyDescent="0.15">
      <c r="A117" s="244" t="s">
        <v>269</v>
      </c>
      <c r="B117" s="26" t="s">
        <v>343</v>
      </c>
      <c r="C117" s="26" t="s">
        <v>28</v>
      </c>
      <c r="D117" s="28" t="s">
        <v>120</v>
      </c>
      <c r="E117" s="26">
        <v>6</v>
      </c>
      <c r="F117" s="244" t="s">
        <v>298</v>
      </c>
      <c r="G117" s="241" t="s">
        <v>335</v>
      </c>
      <c r="H117" s="26" t="s">
        <v>263</v>
      </c>
    </row>
    <row r="118" spans="1:8" ht="58.5" customHeight="1" x14ac:dyDescent="0.15">
      <c r="A118" s="244"/>
      <c r="B118" s="26" t="s">
        <v>343</v>
      </c>
      <c r="C118" s="26" t="s">
        <v>26</v>
      </c>
      <c r="D118" s="28" t="s">
        <v>121</v>
      </c>
      <c r="E118" s="26">
        <v>6</v>
      </c>
      <c r="F118" s="244"/>
      <c r="G118" s="242"/>
      <c r="H118" s="26" t="s">
        <v>263</v>
      </c>
    </row>
    <row r="119" spans="1:8" ht="34.5" customHeight="1" x14ac:dyDescent="0.15">
      <c r="A119" s="244"/>
      <c r="B119" s="26" t="s">
        <v>343</v>
      </c>
      <c r="C119" s="26" t="s">
        <v>285</v>
      </c>
      <c r="D119" s="146" t="s">
        <v>282</v>
      </c>
      <c r="E119" s="26">
        <v>1</v>
      </c>
      <c r="F119" s="244"/>
      <c r="G119" s="242"/>
      <c r="H119" s="26" t="s">
        <v>327</v>
      </c>
    </row>
    <row r="120" spans="1:8" ht="45" customHeight="1" x14ac:dyDescent="0.15">
      <c r="A120" s="244"/>
      <c r="B120" s="26" t="s">
        <v>343</v>
      </c>
      <c r="C120" s="26" t="s">
        <v>65</v>
      </c>
      <c r="D120" s="129" t="s">
        <v>122</v>
      </c>
      <c r="E120" s="26">
        <v>2</v>
      </c>
      <c r="F120" s="244"/>
      <c r="G120" s="242"/>
      <c r="H120" s="31" t="s">
        <v>262</v>
      </c>
    </row>
    <row r="121" spans="1:8" ht="36" customHeight="1" x14ac:dyDescent="0.15">
      <c r="A121" s="244"/>
      <c r="B121" s="26" t="s">
        <v>343</v>
      </c>
      <c r="C121" s="26" t="s">
        <v>123</v>
      </c>
      <c r="D121" s="28" t="s">
        <v>124</v>
      </c>
      <c r="E121" s="26">
        <v>2</v>
      </c>
      <c r="F121" s="244"/>
      <c r="G121" s="242"/>
      <c r="H121" s="31" t="s">
        <v>262</v>
      </c>
    </row>
    <row r="122" spans="1:8" ht="42.75" customHeight="1" x14ac:dyDescent="0.15">
      <c r="A122" s="244"/>
      <c r="B122" s="26" t="s">
        <v>344</v>
      </c>
      <c r="C122" s="26" t="s">
        <v>125</v>
      </c>
      <c r="D122" s="129" t="s">
        <v>126</v>
      </c>
      <c r="E122" s="26">
        <v>2</v>
      </c>
      <c r="F122" s="244"/>
      <c r="G122" s="242"/>
      <c r="H122" s="31" t="s">
        <v>262</v>
      </c>
    </row>
    <row r="123" spans="1:8" ht="57" customHeight="1" x14ac:dyDescent="0.15">
      <c r="A123" s="244"/>
      <c r="B123" s="26" t="s">
        <v>344</v>
      </c>
      <c r="C123" s="26" t="s">
        <v>305</v>
      </c>
      <c r="D123" s="28" t="s">
        <v>128</v>
      </c>
      <c r="E123" s="26">
        <v>2</v>
      </c>
      <c r="F123" s="244"/>
      <c r="G123" s="242"/>
      <c r="H123" s="31" t="s">
        <v>262</v>
      </c>
    </row>
    <row r="124" spans="1:8" ht="36" customHeight="1" x14ac:dyDescent="0.15">
      <c r="A124" s="244"/>
      <c r="B124" s="26" t="s">
        <v>344</v>
      </c>
      <c r="C124" s="26" t="s">
        <v>129</v>
      </c>
      <c r="D124" s="28" t="s">
        <v>130</v>
      </c>
      <c r="E124" s="26">
        <v>2</v>
      </c>
      <c r="F124" s="244"/>
      <c r="G124" s="242"/>
      <c r="H124" s="31" t="s">
        <v>262</v>
      </c>
    </row>
    <row r="125" spans="1:8" ht="36.75" customHeight="1" x14ac:dyDescent="0.15">
      <c r="A125" s="244"/>
      <c r="B125" s="26" t="s">
        <v>344</v>
      </c>
      <c r="C125" s="26" t="s">
        <v>328</v>
      </c>
      <c r="D125" s="129" t="s">
        <v>132</v>
      </c>
      <c r="E125" s="26">
        <v>2</v>
      </c>
      <c r="F125" s="244"/>
      <c r="G125" s="242"/>
      <c r="H125" s="31" t="s">
        <v>262</v>
      </c>
    </row>
    <row r="126" spans="1:8" ht="39.75" customHeight="1" x14ac:dyDescent="0.15">
      <c r="A126" s="244"/>
      <c r="B126" s="26" t="s">
        <v>344</v>
      </c>
      <c r="C126" s="26" t="s">
        <v>133</v>
      </c>
      <c r="D126" s="129" t="s">
        <v>201</v>
      </c>
      <c r="E126" s="26">
        <v>2</v>
      </c>
      <c r="F126" s="244"/>
      <c r="G126" s="242"/>
      <c r="H126" s="31" t="s">
        <v>262</v>
      </c>
    </row>
    <row r="127" spans="1:8" ht="39.75" customHeight="1" x14ac:dyDescent="0.15">
      <c r="A127" s="244"/>
      <c r="B127" s="26" t="s">
        <v>344</v>
      </c>
      <c r="C127" s="26" t="s">
        <v>84</v>
      </c>
      <c r="D127" s="28" t="s">
        <v>134</v>
      </c>
      <c r="E127" s="26">
        <v>1</v>
      </c>
      <c r="F127" s="244"/>
      <c r="G127" s="242"/>
      <c r="H127" s="31" t="s">
        <v>262</v>
      </c>
    </row>
    <row r="128" spans="1:8" ht="33" customHeight="1" x14ac:dyDescent="0.15">
      <c r="A128" s="244"/>
      <c r="B128" s="26" t="s">
        <v>344</v>
      </c>
      <c r="C128" s="26" t="s">
        <v>113</v>
      </c>
      <c r="D128" s="28" t="s">
        <v>135</v>
      </c>
      <c r="E128" s="26">
        <v>1</v>
      </c>
      <c r="F128" s="244"/>
      <c r="G128" s="242"/>
      <c r="H128" s="31" t="s">
        <v>262</v>
      </c>
    </row>
    <row r="129" spans="1:8" ht="30" customHeight="1" x14ac:dyDescent="0.15">
      <c r="A129" s="244"/>
      <c r="B129" s="26" t="s">
        <v>344</v>
      </c>
      <c r="C129" s="26" t="s">
        <v>67</v>
      </c>
      <c r="D129" s="28" t="s">
        <v>136</v>
      </c>
      <c r="E129" s="26">
        <v>1</v>
      </c>
      <c r="F129" s="244"/>
      <c r="G129" s="243"/>
      <c r="H129" s="31" t="s">
        <v>262</v>
      </c>
    </row>
    <row r="130" spans="1:8" ht="19.5" customHeight="1" x14ac:dyDescent="0.15">
      <c r="A130" s="299" t="s">
        <v>186</v>
      </c>
      <c r="B130" s="299"/>
      <c r="C130" s="299"/>
      <c r="D130" s="299"/>
      <c r="E130" s="73">
        <f>SUM(E114:E129)</f>
        <v>39</v>
      </c>
      <c r="F130" s="134"/>
      <c r="G130" s="160"/>
      <c r="H130" s="134"/>
    </row>
    <row r="131" spans="1:8" ht="59.25" customHeight="1" x14ac:dyDescent="0.15">
      <c r="A131" s="244" t="s">
        <v>187</v>
      </c>
      <c r="B131" s="26" t="s">
        <v>343</v>
      </c>
      <c r="C131" s="161" t="s">
        <v>284</v>
      </c>
      <c r="D131" s="162" t="s">
        <v>288</v>
      </c>
      <c r="E131" s="159">
        <v>5</v>
      </c>
      <c r="F131" s="244" t="s">
        <v>254</v>
      </c>
      <c r="G131" s="231" t="s">
        <v>337</v>
      </c>
      <c r="H131" s="26" t="s">
        <v>263</v>
      </c>
    </row>
    <row r="132" spans="1:8" ht="36" customHeight="1" x14ac:dyDescent="0.15">
      <c r="A132" s="244"/>
      <c r="B132" s="26" t="s">
        <v>343</v>
      </c>
      <c r="C132" s="161" t="s">
        <v>281</v>
      </c>
      <c r="D132" s="162" t="s">
        <v>289</v>
      </c>
      <c r="E132" s="159">
        <v>3</v>
      </c>
      <c r="F132" s="244"/>
      <c r="G132" s="231"/>
      <c r="H132" s="26" t="s">
        <v>263</v>
      </c>
    </row>
    <row r="133" spans="1:8" ht="29.25" customHeight="1" x14ac:dyDescent="0.15">
      <c r="A133" s="244"/>
      <c r="B133" s="26" t="s">
        <v>343</v>
      </c>
      <c r="C133" s="161" t="s">
        <v>280</v>
      </c>
      <c r="D133" s="162" t="s">
        <v>290</v>
      </c>
      <c r="E133" s="159">
        <v>2</v>
      </c>
      <c r="F133" s="244"/>
      <c r="G133" s="231"/>
      <c r="H133" s="26" t="s">
        <v>263</v>
      </c>
    </row>
    <row r="134" spans="1:8" ht="60.75" customHeight="1" x14ac:dyDescent="0.15">
      <c r="A134" s="244"/>
      <c r="B134" s="26" t="s">
        <v>343</v>
      </c>
      <c r="C134" s="161" t="s">
        <v>293</v>
      </c>
      <c r="D134" s="162" t="s">
        <v>291</v>
      </c>
      <c r="E134" s="159">
        <v>3</v>
      </c>
      <c r="F134" s="244"/>
      <c r="G134" s="231"/>
      <c r="H134" s="26" t="s">
        <v>263</v>
      </c>
    </row>
    <row r="135" spans="1:8" ht="33.75" customHeight="1" x14ac:dyDescent="0.15">
      <c r="A135" s="244"/>
      <c r="B135" s="26" t="s">
        <v>343</v>
      </c>
      <c r="C135" s="161" t="s">
        <v>277</v>
      </c>
      <c r="D135" s="162" t="s">
        <v>292</v>
      </c>
      <c r="E135" s="159">
        <v>2</v>
      </c>
      <c r="F135" s="244"/>
      <c r="G135" s="231"/>
      <c r="H135" s="26" t="s">
        <v>263</v>
      </c>
    </row>
    <row r="136" spans="1:8" ht="34.5" customHeight="1" x14ac:dyDescent="0.15">
      <c r="A136" s="244"/>
      <c r="B136" s="26" t="s">
        <v>343</v>
      </c>
      <c r="C136" s="26" t="s">
        <v>139</v>
      </c>
      <c r="D136" s="28" t="s">
        <v>140</v>
      </c>
      <c r="E136" s="92">
        <v>2</v>
      </c>
      <c r="F136" s="244"/>
      <c r="G136" s="231"/>
      <c r="H136" s="31" t="s">
        <v>262</v>
      </c>
    </row>
    <row r="137" spans="1:8" ht="33" customHeight="1" x14ac:dyDescent="0.15">
      <c r="A137" s="244"/>
      <c r="B137" s="26" t="s">
        <v>343</v>
      </c>
      <c r="C137" s="26" t="s">
        <v>142</v>
      </c>
      <c r="D137" s="28" t="s">
        <v>143</v>
      </c>
      <c r="E137" s="92">
        <v>2</v>
      </c>
      <c r="F137" s="244"/>
      <c r="G137" s="231"/>
      <c r="H137" s="31" t="s">
        <v>262</v>
      </c>
    </row>
    <row r="138" spans="1:8" ht="28.5" customHeight="1" x14ac:dyDescent="0.15">
      <c r="A138" s="244"/>
      <c r="B138" s="26" t="s">
        <v>344</v>
      </c>
      <c r="C138" s="26" t="s">
        <v>144</v>
      </c>
      <c r="D138" s="28" t="s">
        <v>145</v>
      </c>
      <c r="E138" s="92">
        <v>2</v>
      </c>
      <c r="F138" s="244"/>
      <c r="G138" s="231"/>
      <c r="H138" s="31" t="s">
        <v>262</v>
      </c>
    </row>
    <row r="139" spans="1:8" ht="36.75" customHeight="1" x14ac:dyDescent="0.15">
      <c r="A139" s="244"/>
      <c r="B139" s="26" t="s">
        <v>344</v>
      </c>
      <c r="C139" s="26" t="s">
        <v>306</v>
      </c>
      <c r="D139" s="28" t="s">
        <v>147</v>
      </c>
      <c r="E139" s="92">
        <v>1</v>
      </c>
      <c r="F139" s="244"/>
      <c r="G139" s="231"/>
      <c r="H139" s="31" t="s">
        <v>262</v>
      </c>
    </row>
    <row r="140" spans="1:8" ht="19.5" customHeight="1" x14ac:dyDescent="0.15">
      <c r="A140" s="299" t="s">
        <v>188</v>
      </c>
      <c r="B140" s="299"/>
      <c r="C140" s="299"/>
      <c r="D140" s="299"/>
      <c r="E140" s="73">
        <f>SUM(E131:E139)</f>
        <v>22</v>
      </c>
      <c r="F140" s="134"/>
      <c r="G140" s="160"/>
      <c r="H140" s="134"/>
    </row>
    <row r="141" spans="1:8" ht="37.5" customHeight="1" x14ac:dyDescent="0.15">
      <c r="A141" s="244" t="s">
        <v>189</v>
      </c>
      <c r="B141" s="26" t="s">
        <v>343</v>
      </c>
      <c r="C141" s="26" t="s">
        <v>18</v>
      </c>
      <c r="D141" s="28" t="s">
        <v>148</v>
      </c>
      <c r="E141" s="92">
        <v>1</v>
      </c>
      <c r="F141" s="244" t="s">
        <v>254</v>
      </c>
      <c r="G141" s="241" t="s">
        <v>338</v>
      </c>
      <c r="H141" s="26" t="s">
        <v>264</v>
      </c>
    </row>
    <row r="142" spans="1:8" ht="31.5" customHeight="1" x14ac:dyDescent="0.15">
      <c r="A142" s="244"/>
      <c r="B142" s="26" t="s">
        <v>343</v>
      </c>
      <c r="C142" s="26" t="s">
        <v>21</v>
      </c>
      <c r="D142" s="28" t="s">
        <v>150</v>
      </c>
      <c r="E142" s="92">
        <v>2</v>
      </c>
      <c r="F142" s="244"/>
      <c r="G142" s="242"/>
      <c r="H142" s="26" t="s">
        <v>325</v>
      </c>
    </row>
    <row r="143" spans="1:8" ht="36.75" customHeight="1" x14ac:dyDescent="0.15">
      <c r="A143" s="244"/>
      <c r="B143" s="26" t="s">
        <v>343</v>
      </c>
      <c r="C143" s="26" t="s">
        <v>28</v>
      </c>
      <c r="D143" s="28" t="s">
        <v>151</v>
      </c>
      <c r="E143" s="92">
        <v>1</v>
      </c>
      <c r="F143" s="244"/>
      <c r="G143" s="242"/>
      <c r="H143" s="26" t="s">
        <v>264</v>
      </c>
    </row>
    <row r="144" spans="1:8" ht="29.25" customHeight="1" x14ac:dyDescent="0.15">
      <c r="A144" s="244"/>
      <c r="B144" s="26" t="s">
        <v>343</v>
      </c>
      <c r="C144" s="26" t="s">
        <v>41</v>
      </c>
      <c r="D144" s="28" t="s">
        <v>152</v>
      </c>
      <c r="E144" s="92">
        <v>1</v>
      </c>
      <c r="F144" s="244"/>
      <c r="G144" s="242"/>
      <c r="H144" s="31" t="s">
        <v>262</v>
      </c>
    </row>
    <row r="145" spans="1:9" ht="32.25" customHeight="1" x14ac:dyDescent="0.15">
      <c r="A145" s="244"/>
      <c r="B145" s="26" t="s">
        <v>344</v>
      </c>
      <c r="C145" s="26" t="s">
        <v>153</v>
      </c>
      <c r="D145" s="116" t="s">
        <v>154</v>
      </c>
      <c r="E145" s="92">
        <v>1</v>
      </c>
      <c r="F145" s="244"/>
      <c r="G145" s="243"/>
      <c r="H145" s="31" t="s">
        <v>262</v>
      </c>
    </row>
    <row r="146" spans="1:9" ht="19.5" customHeight="1" x14ac:dyDescent="0.15">
      <c r="A146" s="299" t="s">
        <v>190</v>
      </c>
      <c r="B146" s="299"/>
      <c r="C146" s="299"/>
      <c r="D146" s="299"/>
      <c r="E146" s="73">
        <f>SUM(E141:E145)</f>
        <v>6</v>
      </c>
      <c r="F146" s="134"/>
      <c r="G146" s="160"/>
      <c r="H146" s="134"/>
    </row>
    <row r="147" spans="1:9" ht="84" customHeight="1" x14ac:dyDescent="0.15">
      <c r="A147" s="244" t="s">
        <v>191</v>
      </c>
      <c r="B147" s="26" t="s">
        <v>343</v>
      </c>
      <c r="C147" s="26" t="s">
        <v>284</v>
      </c>
      <c r="D147" s="108" t="s">
        <v>294</v>
      </c>
      <c r="E147" s="92">
        <v>2</v>
      </c>
      <c r="F147" s="244" t="s">
        <v>256</v>
      </c>
      <c r="G147" s="231" t="s">
        <v>339</v>
      </c>
      <c r="H147" s="26" t="s">
        <v>264</v>
      </c>
    </row>
    <row r="148" spans="1:9" ht="51.75" customHeight="1" x14ac:dyDescent="0.15">
      <c r="A148" s="244"/>
      <c r="B148" s="26" t="s">
        <v>343</v>
      </c>
      <c r="C148" s="161" t="s">
        <v>281</v>
      </c>
      <c r="D148" s="158" t="s">
        <v>295</v>
      </c>
      <c r="E148" s="92">
        <v>1</v>
      </c>
      <c r="F148" s="244"/>
      <c r="G148" s="231"/>
      <c r="H148" s="26" t="s">
        <v>264</v>
      </c>
    </row>
    <row r="149" spans="1:9" ht="53.25" customHeight="1" x14ac:dyDescent="0.15">
      <c r="A149" s="244"/>
      <c r="B149" s="26" t="s">
        <v>343</v>
      </c>
      <c r="C149" s="161" t="s">
        <v>280</v>
      </c>
      <c r="D149" s="158" t="s">
        <v>296</v>
      </c>
      <c r="E149" s="92">
        <v>1</v>
      </c>
      <c r="F149" s="244"/>
      <c r="G149" s="231"/>
      <c r="H149" s="26" t="s">
        <v>264</v>
      </c>
    </row>
    <row r="150" spans="1:9" ht="37.5" customHeight="1" x14ac:dyDescent="0.15">
      <c r="A150" s="244"/>
      <c r="B150" s="26" t="s">
        <v>343</v>
      </c>
      <c r="C150" s="26" t="s">
        <v>307</v>
      </c>
      <c r="D150" s="108" t="s">
        <v>159</v>
      </c>
      <c r="E150" s="92">
        <v>1</v>
      </c>
      <c r="F150" s="244" t="s">
        <v>254</v>
      </c>
      <c r="G150" s="231"/>
      <c r="H150" s="26" t="s">
        <v>264</v>
      </c>
    </row>
    <row r="151" spans="1:9" ht="27.95" customHeight="1" x14ac:dyDescent="0.15">
      <c r="A151" s="244"/>
      <c r="B151" s="26" t="s">
        <v>344</v>
      </c>
      <c r="C151" s="26" t="s">
        <v>45</v>
      </c>
      <c r="D151" s="135" t="s">
        <v>160</v>
      </c>
      <c r="E151" s="92">
        <v>1</v>
      </c>
      <c r="F151" s="244"/>
      <c r="G151" s="231"/>
      <c r="H151" s="31" t="s">
        <v>262</v>
      </c>
    </row>
    <row r="152" spans="1:9" ht="27.95" customHeight="1" x14ac:dyDescent="0.15">
      <c r="A152" s="244"/>
      <c r="B152" s="26" t="s">
        <v>344</v>
      </c>
      <c r="C152" s="26" t="s">
        <v>36</v>
      </c>
      <c r="D152" s="135" t="s">
        <v>161</v>
      </c>
      <c r="E152" s="92">
        <v>1</v>
      </c>
      <c r="F152" s="244"/>
      <c r="G152" s="231"/>
      <c r="H152" s="31" t="s">
        <v>262</v>
      </c>
    </row>
    <row r="153" spans="1:9" ht="27.95" customHeight="1" x14ac:dyDescent="0.15">
      <c r="A153" s="244"/>
      <c r="B153" s="26" t="s">
        <v>344</v>
      </c>
      <c r="C153" s="26" t="s">
        <v>51</v>
      </c>
      <c r="D153" s="135" t="s">
        <v>162</v>
      </c>
      <c r="E153" s="92">
        <v>1</v>
      </c>
      <c r="F153" s="244"/>
      <c r="G153" s="231"/>
      <c r="H153" s="31" t="s">
        <v>262</v>
      </c>
    </row>
    <row r="154" spans="1:9" ht="27.95" customHeight="1" x14ac:dyDescent="0.15">
      <c r="A154" s="244"/>
      <c r="B154" s="26" t="s">
        <v>344</v>
      </c>
      <c r="C154" s="26" t="s">
        <v>30</v>
      </c>
      <c r="D154" s="135" t="s">
        <v>163</v>
      </c>
      <c r="E154" s="92">
        <v>1</v>
      </c>
      <c r="F154" s="244"/>
      <c r="G154" s="231"/>
      <c r="H154" s="31" t="s">
        <v>262</v>
      </c>
    </row>
    <row r="155" spans="1:9" ht="19.5" customHeight="1" x14ac:dyDescent="0.15">
      <c r="A155" s="299" t="s">
        <v>192</v>
      </c>
      <c r="B155" s="299"/>
      <c r="C155" s="299"/>
      <c r="D155" s="299"/>
      <c r="E155" s="73">
        <f>SUM(E147:E154)</f>
        <v>9</v>
      </c>
      <c r="F155" s="134"/>
      <c r="G155" s="163"/>
      <c r="H155" s="134"/>
    </row>
    <row r="156" spans="1:9" ht="30" customHeight="1" x14ac:dyDescent="0.15">
      <c r="A156" s="299" t="s">
        <v>200</v>
      </c>
      <c r="B156" s="299"/>
      <c r="C156" s="299"/>
      <c r="D156" s="299"/>
      <c r="E156" s="73">
        <v>205</v>
      </c>
      <c r="F156" s="134"/>
      <c r="G156" s="164"/>
      <c r="H156" s="164"/>
    </row>
    <row r="157" spans="1:9" ht="61.5" customHeight="1" x14ac:dyDescent="0.15">
      <c r="A157" s="92" t="s">
        <v>219</v>
      </c>
      <c r="B157" s="26" t="s">
        <v>346</v>
      </c>
      <c r="C157" s="92" t="s">
        <v>308</v>
      </c>
      <c r="D157" s="131" t="s">
        <v>258</v>
      </c>
      <c r="E157" s="92">
        <v>4</v>
      </c>
      <c r="F157" s="26" t="s">
        <v>257</v>
      </c>
      <c r="G157" s="92" t="s">
        <v>63</v>
      </c>
      <c r="H157" s="31" t="s">
        <v>262</v>
      </c>
      <c r="I157" s="63"/>
    </row>
    <row r="158" spans="1:9" ht="20.100000000000001" customHeight="1" x14ac:dyDescent="0.15">
      <c r="A158" s="299" t="s">
        <v>222</v>
      </c>
      <c r="B158" s="299"/>
      <c r="C158" s="299"/>
      <c r="D158" s="299"/>
      <c r="E158" s="73">
        <v>4</v>
      </c>
      <c r="F158" s="134"/>
      <c r="G158" s="134"/>
      <c r="H158" s="134"/>
    </row>
    <row r="159" spans="1:9" ht="78" customHeight="1" x14ac:dyDescent="0.15">
      <c r="A159" s="176" t="s">
        <v>228</v>
      </c>
      <c r="B159" s="26" t="s">
        <v>344</v>
      </c>
      <c r="C159" s="26" t="s">
        <v>311</v>
      </c>
      <c r="D159" s="100" t="s">
        <v>271</v>
      </c>
      <c r="E159" s="92">
        <v>1</v>
      </c>
      <c r="F159" s="244" t="s">
        <v>340</v>
      </c>
      <c r="G159" s="176" t="s">
        <v>341</v>
      </c>
      <c r="H159" s="26" t="s">
        <v>264</v>
      </c>
      <c r="I159" s="63"/>
    </row>
    <row r="160" spans="1:9" ht="26.25" customHeight="1" x14ac:dyDescent="0.15">
      <c r="A160" s="176"/>
      <c r="B160" s="26" t="s">
        <v>344</v>
      </c>
      <c r="C160" s="26" t="s">
        <v>312</v>
      </c>
      <c r="D160" s="131" t="s">
        <v>225</v>
      </c>
      <c r="E160" s="92">
        <v>1</v>
      </c>
      <c r="F160" s="244"/>
      <c r="G160" s="176"/>
      <c r="H160" s="31" t="s">
        <v>262</v>
      </c>
      <c r="I160" s="63"/>
    </row>
    <row r="161" spans="1:9" ht="27" customHeight="1" x14ac:dyDescent="0.15">
      <c r="A161" s="176"/>
      <c r="B161" s="26" t="s">
        <v>344</v>
      </c>
      <c r="C161" s="26" t="s">
        <v>310</v>
      </c>
      <c r="D161" s="131" t="s">
        <v>224</v>
      </c>
      <c r="E161" s="92">
        <v>1</v>
      </c>
      <c r="F161" s="244"/>
      <c r="G161" s="176"/>
      <c r="H161" s="31" t="s">
        <v>262</v>
      </c>
      <c r="I161" s="63"/>
    </row>
    <row r="162" spans="1:9" ht="49.5" customHeight="1" x14ac:dyDescent="0.15">
      <c r="A162" s="176"/>
      <c r="B162" s="26" t="s">
        <v>344</v>
      </c>
      <c r="C162" s="26" t="s">
        <v>309</v>
      </c>
      <c r="D162" s="131" t="s">
        <v>223</v>
      </c>
      <c r="E162" s="92">
        <v>3</v>
      </c>
      <c r="F162" s="26" t="s">
        <v>257</v>
      </c>
      <c r="G162" s="176"/>
      <c r="H162" s="31" t="s">
        <v>262</v>
      </c>
      <c r="I162" s="63"/>
    </row>
    <row r="163" spans="1:9" ht="20.100000000000001" customHeight="1" x14ac:dyDescent="0.15">
      <c r="A163" s="299" t="s">
        <v>229</v>
      </c>
      <c r="B163" s="299"/>
      <c r="C163" s="299"/>
      <c r="D163" s="299"/>
      <c r="E163" s="73">
        <v>6</v>
      </c>
      <c r="F163" s="134"/>
      <c r="G163" s="134" t="s">
        <v>63</v>
      </c>
      <c r="H163" s="134"/>
    </row>
    <row r="164" spans="1:9" ht="80.099999999999994" customHeight="1" x14ac:dyDescent="0.15">
      <c r="A164" s="176" t="s">
        <v>231</v>
      </c>
      <c r="B164" s="26" t="s">
        <v>344</v>
      </c>
      <c r="C164" s="26" t="s">
        <v>313</v>
      </c>
      <c r="D164" s="131" t="s">
        <v>260</v>
      </c>
      <c r="E164" s="92">
        <v>3</v>
      </c>
      <c r="F164" s="244" t="s">
        <v>254</v>
      </c>
      <c r="G164" s="231" t="s">
        <v>351</v>
      </c>
      <c r="H164" s="31" t="s">
        <v>262</v>
      </c>
      <c r="I164" s="63"/>
    </row>
    <row r="165" spans="1:9" ht="80.099999999999994" customHeight="1" x14ac:dyDescent="0.15">
      <c r="A165" s="176"/>
      <c r="B165" s="26" t="s">
        <v>344</v>
      </c>
      <c r="C165" s="26" t="s">
        <v>314</v>
      </c>
      <c r="D165" s="131" t="s">
        <v>261</v>
      </c>
      <c r="E165" s="92">
        <v>2</v>
      </c>
      <c r="F165" s="244"/>
      <c r="G165" s="231"/>
      <c r="H165" s="31" t="s">
        <v>262</v>
      </c>
      <c r="I165" s="63"/>
    </row>
    <row r="166" spans="1:9" ht="20.100000000000001" customHeight="1" x14ac:dyDescent="0.15">
      <c r="A166" s="299" t="s">
        <v>232</v>
      </c>
      <c r="B166" s="299"/>
      <c r="C166" s="299"/>
      <c r="D166" s="299"/>
      <c r="E166" s="73">
        <v>5</v>
      </c>
      <c r="F166" s="134"/>
      <c r="G166" s="134"/>
      <c r="H166" s="134"/>
      <c r="I166" s="63"/>
    </row>
    <row r="167" spans="1:9" ht="43.5" customHeight="1" x14ac:dyDescent="0.15">
      <c r="A167" s="176" t="s">
        <v>238</v>
      </c>
      <c r="B167" s="26" t="s">
        <v>343</v>
      </c>
      <c r="C167" s="26" t="s">
        <v>281</v>
      </c>
      <c r="D167" s="131" t="s">
        <v>242</v>
      </c>
      <c r="E167" s="92">
        <v>3</v>
      </c>
      <c r="F167" s="244" t="s">
        <v>254</v>
      </c>
      <c r="G167" s="241" t="s">
        <v>350</v>
      </c>
      <c r="H167" s="26" t="s">
        <v>264</v>
      </c>
      <c r="I167" s="63"/>
    </row>
    <row r="168" spans="1:9" ht="45" customHeight="1" x14ac:dyDescent="0.15">
      <c r="A168" s="176"/>
      <c r="B168" s="26" t="s">
        <v>343</v>
      </c>
      <c r="C168" s="26" t="s">
        <v>280</v>
      </c>
      <c r="D168" s="131" t="s">
        <v>243</v>
      </c>
      <c r="E168" s="92">
        <v>3</v>
      </c>
      <c r="F168" s="244"/>
      <c r="G168" s="242"/>
      <c r="H168" s="26" t="s">
        <v>264</v>
      </c>
      <c r="I168" s="63"/>
    </row>
    <row r="169" spans="1:9" ht="56.25" customHeight="1" x14ac:dyDescent="0.15">
      <c r="A169" s="176"/>
      <c r="B169" s="26" t="s">
        <v>343</v>
      </c>
      <c r="C169" s="26" t="s">
        <v>277</v>
      </c>
      <c r="D169" s="131" t="s">
        <v>244</v>
      </c>
      <c r="E169" s="92">
        <v>2</v>
      </c>
      <c r="F169" s="244"/>
      <c r="G169" s="242"/>
      <c r="H169" s="26" t="s">
        <v>264</v>
      </c>
      <c r="I169" s="63"/>
    </row>
    <row r="170" spans="1:9" ht="59.25" customHeight="1" x14ac:dyDescent="0.15">
      <c r="A170" s="176"/>
      <c r="B170" s="26" t="s">
        <v>343</v>
      </c>
      <c r="C170" s="26" t="s">
        <v>284</v>
      </c>
      <c r="D170" s="131" t="s">
        <v>245</v>
      </c>
      <c r="E170" s="92">
        <v>3</v>
      </c>
      <c r="F170" s="244" t="s">
        <v>256</v>
      </c>
      <c r="G170" s="242"/>
      <c r="H170" s="26" t="s">
        <v>264</v>
      </c>
      <c r="I170" s="63"/>
    </row>
    <row r="171" spans="1:9" ht="48.75" customHeight="1" x14ac:dyDescent="0.15">
      <c r="A171" s="176"/>
      <c r="B171" s="26" t="s">
        <v>343</v>
      </c>
      <c r="C171" s="26" t="s">
        <v>317</v>
      </c>
      <c r="D171" s="131" t="s">
        <v>270</v>
      </c>
      <c r="E171" s="92">
        <v>2</v>
      </c>
      <c r="F171" s="244"/>
      <c r="G171" s="243"/>
      <c r="H171" s="26" t="s">
        <v>264</v>
      </c>
      <c r="I171" s="63"/>
    </row>
    <row r="172" spans="1:9" ht="29.25" customHeight="1" x14ac:dyDescent="0.15">
      <c r="A172" s="176"/>
      <c r="B172" s="26" t="s">
        <v>344</v>
      </c>
      <c r="C172" s="26" t="s">
        <v>315</v>
      </c>
      <c r="D172" s="131" t="s">
        <v>239</v>
      </c>
      <c r="E172" s="92">
        <v>1</v>
      </c>
      <c r="F172" s="244" t="s">
        <v>254</v>
      </c>
      <c r="G172" s="244" t="s">
        <v>63</v>
      </c>
      <c r="H172" s="31" t="s">
        <v>262</v>
      </c>
      <c r="I172" s="63"/>
    </row>
    <row r="173" spans="1:9" ht="48" customHeight="1" x14ac:dyDescent="0.15">
      <c r="A173" s="176"/>
      <c r="B173" s="26" t="s">
        <v>344</v>
      </c>
      <c r="C173" s="26" t="s">
        <v>316</v>
      </c>
      <c r="D173" s="131" t="s">
        <v>240</v>
      </c>
      <c r="E173" s="92">
        <v>1</v>
      </c>
      <c r="F173" s="244"/>
      <c r="G173" s="244"/>
      <c r="H173" s="31" t="s">
        <v>262</v>
      </c>
      <c r="I173" s="63"/>
    </row>
    <row r="174" spans="1:9" ht="37.5" customHeight="1" x14ac:dyDescent="0.15">
      <c r="A174" s="176"/>
      <c r="B174" s="26" t="s">
        <v>345</v>
      </c>
      <c r="C174" s="26" t="s">
        <v>300</v>
      </c>
      <c r="D174" s="131" t="s">
        <v>241</v>
      </c>
      <c r="E174" s="92">
        <v>1</v>
      </c>
      <c r="F174" s="244"/>
      <c r="G174" s="244"/>
      <c r="H174" s="31" t="s">
        <v>262</v>
      </c>
      <c r="I174" s="63"/>
    </row>
    <row r="175" spans="1:9" ht="20.100000000000001" customHeight="1" x14ac:dyDescent="0.15">
      <c r="A175" s="299" t="s">
        <v>253</v>
      </c>
      <c r="B175" s="299"/>
      <c r="C175" s="299"/>
      <c r="D175" s="299"/>
      <c r="E175" s="73">
        <v>16</v>
      </c>
      <c r="F175" s="134"/>
      <c r="G175" s="134"/>
      <c r="H175" s="134"/>
      <c r="I175" s="63"/>
    </row>
    <row r="176" spans="1:9" ht="24.75" customHeight="1" x14ac:dyDescent="0.15">
      <c r="A176" s="303" t="s">
        <v>342</v>
      </c>
      <c r="B176" s="303"/>
      <c r="C176" s="303"/>
      <c r="D176" s="303"/>
      <c r="E176" s="149">
        <f>E86+E156+E158+E163+E166+E175</f>
        <v>445</v>
      </c>
      <c r="F176" s="304"/>
      <c r="G176" s="304"/>
      <c r="H176" s="150"/>
      <c r="I176" s="63"/>
    </row>
    <row r="177" spans="1:9" x14ac:dyDescent="0.15">
      <c r="A177" s="88"/>
      <c r="B177" s="88"/>
      <c r="C177" s="136"/>
      <c r="D177" s="137"/>
      <c r="E177" s="70"/>
      <c r="F177" s="136"/>
      <c r="G177" s="88"/>
      <c r="H177" s="62"/>
      <c r="I177" s="63"/>
    </row>
    <row r="178" spans="1:9" x14ac:dyDescent="0.15">
      <c r="A178" s="88"/>
      <c r="B178" s="88"/>
      <c r="C178" s="136"/>
      <c r="D178" s="137"/>
      <c r="E178" s="70"/>
      <c r="F178" s="136"/>
      <c r="G178" s="88"/>
      <c r="H178" s="62"/>
      <c r="I178" s="63"/>
    </row>
    <row r="179" spans="1:9" x14ac:dyDescent="0.15">
      <c r="A179" s="88"/>
      <c r="B179" s="88"/>
      <c r="C179" s="136"/>
      <c r="D179" s="137"/>
      <c r="E179" s="70"/>
      <c r="F179" s="136"/>
      <c r="G179" s="88"/>
      <c r="H179" s="62"/>
      <c r="I179" s="63"/>
    </row>
    <row r="180" spans="1:9" x14ac:dyDescent="0.15">
      <c r="A180" s="88"/>
      <c r="B180" s="88"/>
      <c r="C180" s="136"/>
      <c r="D180" s="137"/>
      <c r="E180" s="70"/>
      <c r="F180" s="136"/>
      <c r="G180" s="88"/>
      <c r="H180" s="62"/>
      <c r="I180" s="63"/>
    </row>
    <row r="181" spans="1:9" x14ac:dyDescent="0.15">
      <c r="A181" s="88"/>
      <c r="B181" s="88"/>
      <c r="C181" s="136"/>
      <c r="D181" s="137"/>
      <c r="E181" s="70"/>
      <c r="F181" s="136"/>
      <c r="G181" s="88"/>
      <c r="H181" s="62"/>
      <c r="I181" s="63"/>
    </row>
    <row r="182" spans="1:9" x14ac:dyDescent="0.15">
      <c r="A182" s="88"/>
      <c r="B182" s="88"/>
      <c r="C182" s="136"/>
      <c r="D182" s="137"/>
      <c r="E182" s="70"/>
      <c r="F182" s="136"/>
      <c r="G182" s="88"/>
      <c r="H182" s="62"/>
      <c r="I182" s="63"/>
    </row>
    <row r="183" spans="1:9" x14ac:dyDescent="0.15">
      <c r="A183" s="88"/>
      <c r="B183" s="88"/>
      <c r="C183" s="136"/>
      <c r="D183" s="137"/>
      <c r="E183" s="70"/>
      <c r="F183" s="136"/>
      <c r="G183" s="88"/>
      <c r="H183" s="62"/>
      <c r="I183" s="63"/>
    </row>
    <row r="184" spans="1:9" x14ac:dyDescent="0.15">
      <c r="A184" s="88"/>
      <c r="B184" s="88"/>
      <c r="C184" s="136"/>
      <c r="D184" s="137"/>
      <c r="E184" s="70"/>
      <c r="F184" s="136"/>
      <c r="G184" s="88"/>
      <c r="H184" s="62"/>
      <c r="I184" s="63"/>
    </row>
    <row r="185" spans="1:9" x14ac:dyDescent="0.15">
      <c r="A185" s="88"/>
      <c r="B185" s="88"/>
      <c r="C185" s="136"/>
      <c r="D185" s="137"/>
      <c r="E185" s="70"/>
      <c r="F185" s="136"/>
      <c r="G185" s="88"/>
      <c r="H185" s="62"/>
      <c r="I185" s="63"/>
    </row>
    <row r="186" spans="1:9" x14ac:dyDescent="0.15">
      <c r="A186" s="88"/>
      <c r="B186" s="88"/>
      <c r="C186" s="136"/>
      <c r="D186" s="137"/>
      <c r="E186" s="70"/>
      <c r="F186" s="136"/>
      <c r="G186" s="88"/>
      <c r="H186" s="62"/>
      <c r="I186" s="63"/>
    </row>
    <row r="187" spans="1:9" x14ac:dyDescent="0.15">
      <c r="A187" s="88"/>
      <c r="B187" s="88"/>
      <c r="C187" s="136"/>
      <c r="D187" s="137"/>
      <c r="E187" s="70"/>
      <c r="F187" s="136"/>
      <c r="G187" s="88"/>
      <c r="H187" s="62"/>
      <c r="I187" s="63"/>
    </row>
    <row r="188" spans="1:9" x14ac:dyDescent="0.15">
      <c r="A188" s="88"/>
      <c r="B188" s="88"/>
      <c r="C188" s="136"/>
      <c r="D188" s="137"/>
      <c r="E188" s="70"/>
      <c r="F188" s="136"/>
      <c r="G188" s="88"/>
      <c r="H188" s="62"/>
      <c r="I188" s="63"/>
    </row>
    <row r="189" spans="1:9" x14ac:dyDescent="0.15">
      <c r="A189" s="88"/>
      <c r="B189" s="88"/>
      <c r="C189" s="88"/>
      <c r="D189" s="139"/>
      <c r="E189" s="70"/>
      <c r="F189" s="136"/>
      <c r="G189" s="88"/>
      <c r="H189" s="62"/>
      <c r="I189" s="63"/>
    </row>
    <row r="190" spans="1:9" x14ac:dyDescent="0.15">
      <c r="A190" s="88"/>
      <c r="B190" s="88"/>
      <c r="C190" s="88"/>
      <c r="D190" s="139"/>
      <c r="E190" s="70"/>
      <c r="F190" s="136"/>
      <c r="G190" s="88"/>
      <c r="H190" s="62"/>
      <c r="I190" s="63"/>
    </row>
    <row r="191" spans="1:9" x14ac:dyDescent="0.15">
      <c r="A191" s="88"/>
      <c r="B191" s="88"/>
      <c r="C191" s="88"/>
      <c r="D191" s="139"/>
      <c r="E191" s="70"/>
      <c r="F191" s="136"/>
      <c r="G191" s="88"/>
      <c r="H191" s="62"/>
      <c r="I191" s="63"/>
    </row>
    <row r="192" spans="1:9" x14ac:dyDescent="0.15">
      <c r="A192" s="88"/>
      <c r="B192" s="88"/>
      <c r="C192" s="88"/>
      <c r="D192" s="139"/>
      <c r="E192" s="70"/>
      <c r="F192" s="136"/>
      <c r="G192" s="88"/>
      <c r="H192" s="62"/>
      <c r="I192" s="63"/>
    </row>
    <row r="193" spans="1:9" x14ac:dyDescent="0.15">
      <c r="A193" s="88"/>
      <c r="B193" s="88"/>
      <c r="C193" s="88"/>
      <c r="D193" s="139"/>
      <c r="E193" s="70"/>
      <c r="F193" s="136"/>
      <c r="G193" s="88"/>
      <c r="H193" s="62"/>
      <c r="I193" s="63"/>
    </row>
    <row r="194" spans="1:9" x14ac:dyDescent="0.15">
      <c r="A194" s="88"/>
      <c r="B194" s="88"/>
      <c r="C194" s="88"/>
      <c r="D194" s="139"/>
      <c r="E194" s="70"/>
      <c r="F194" s="136"/>
      <c r="G194" s="88"/>
      <c r="H194" s="62"/>
      <c r="I194" s="63"/>
    </row>
    <row r="195" spans="1:9" x14ac:dyDescent="0.15">
      <c r="A195" s="88"/>
      <c r="B195" s="88"/>
      <c r="C195" s="88"/>
      <c r="D195" s="139"/>
      <c r="E195" s="70"/>
      <c r="F195" s="136"/>
      <c r="G195" s="88"/>
      <c r="H195" s="62"/>
      <c r="I195" s="63"/>
    </row>
    <row r="196" spans="1:9" x14ac:dyDescent="0.15">
      <c r="A196" s="88"/>
      <c r="B196" s="88"/>
      <c r="C196" s="88"/>
      <c r="D196" s="139"/>
      <c r="E196" s="70"/>
      <c r="F196" s="136"/>
      <c r="G196" s="88"/>
      <c r="H196" s="62"/>
      <c r="I196" s="63"/>
    </row>
    <row r="197" spans="1:9" x14ac:dyDescent="0.15">
      <c r="A197" s="88"/>
      <c r="B197" s="88"/>
      <c r="C197" s="88"/>
      <c r="D197" s="139"/>
      <c r="E197" s="70"/>
      <c r="F197" s="136"/>
      <c r="G197" s="88"/>
      <c r="H197" s="62"/>
      <c r="I197" s="63"/>
    </row>
    <row r="198" spans="1:9" x14ac:dyDescent="0.15">
      <c r="A198" s="88"/>
      <c r="B198" s="88"/>
      <c r="C198" s="88"/>
      <c r="D198" s="139"/>
      <c r="E198" s="70"/>
      <c r="F198" s="136"/>
      <c r="G198" s="88"/>
      <c r="H198" s="62"/>
      <c r="I198" s="63"/>
    </row>
    <row r="199" spans="1:9" x14ac:dyDescent="0.15">
      <c r="A199" s="88"/>
      <c r="B199" s="88"/>
      <c r="C199" s="88"/>
      <c r="D199" s="139"/>
      <c r="E199" s="70"/>
      <c r="F199" s="136"/>
      <c r="G199" s="88"/>
      <c r="H199" s="62"/>
      <c r="I199" s="63"/>
    </row>
    <row r="200" spans="1:9" x14ac:dyDescent="0.15">
      <c r="A200" s="88"/>
      <c r="B200" s="88"/>
      <c r="C200" s="88"/>
      <c r="D200" s="139"/>
      <c r="E200" s="70"/>
      <c r="F200" s="136"/>
      <c r="G200" s="88"/>
      <c r="H200" s="62"/>
      <c r="I200" s="63"/>
    </row>
    <row r="201" spans="1:9" x14ac:dyDescent="0.15">
      <c r="A201" s="88"/>
      <c r="B201" s="88"/>
      <c r="C201" s="88"/>
      <c r="D201" s="139"/>
      <c r="E201" s="70"/>
      <c r="F201" s="136"/>
      <c r="G201" s="88"/>
      <c r="H201" s="62"/>
      <c r="I201" s="63"/>
    </row>
    <row r="202" spans="1:9" x14ac:dyDescent="0.15">
      <c r="A202" s="88"/>
      <c r="B202" s="88"/>
      <c r="C202" s="88"/>
      <c r="D202" s="139"/>
      <c r="E202" s="70"/>
      <c r="F202" s="136"/>
      <c r="G202" s="88"/>
      <c r="H202" s="62"/>
      <c r="I202" s="63"/>
    </row>
    <row r="203" spans="1:9" x14ac:dyDescent="0.15">
      <c r="A203" s="88"/>
      <c r="B203" s="88"/>
      <c r="C203" s="88"/>
      <c r="D203" s="139"/>
      <c r="E203" s="70"/>
      <c r="F203" s="136"/>
      <c r="G203" s="88"/>
      <c r="H203" s="62"/>
      <c r="I203" s="63"/>
    </row>
    <row r="204" spans="1:9" x14ac:dyDescent="0.15">
      <c r="A204" s="88"/>
      <c r="B204" s="88"/>
      <c r="C204" s="88"/>
      <c r="D204" s="139"/>
      <c r="E204" s="70"/>
      <c r="F204" s="136"/>
      <c r="G204" s="88"/>
      <c r="H204" s="62"/>
      <c r="I204" s="63"/>
    </row>
    <row r="205" spans="1:9" x14ac:dyDescent="0.15">
      <c r="A205" s="88"/>
      <c r="B205" s="88"/>
      <c r="C205" s="88"/>
      <c r="D205" s="139"/>
      <c r="E205" s="70"/>
      <c r="F205" s="136"/>
      <c r="G205" s="88"/>
      <c r="H205" s="62"/>
      <c r="I205" s="63"/>
    </row>
    <row r="206" spans="1:9" x14ac:dyDescent="0.15">
      <c r="A206" s="88"/>
      <c r="B206" s="88"/>
      <c r="C206" s="88"/>
      <c r="D206" s="139"/>
      <c r="E206" s="70"/>
      <c r="F206" s="136"/>
      <c r="G206" s="88"/>
      <c r="H206" s="62"/>
      <c r="I206" s="63"/>
    </row>
    <row r="207" spans="1:9" x14ac:dyDescent="0.15">
      <c r="A207" s="88"/>
      <c r="B207" s="88"/>
      <c r="C207" s="88"/>
      <c r="D207" s="139"/>
      <c r="E207" s="70"/>
      <c r="F207" s="136"/>
      <c r="G207" s="88"/>
      <c r="H207" s="62"/>
      <c r="I207" s="63"/>
    </row>
    <row r="208" spans="1:9" x14ac:dyDescent="0.15">
      <c r="A208" s="88"/>
      <c r="B208" s="88"/>
      <c r="C208" s="88"/>
      <c r="D208" s="139"/>
      <c r="E208" s="70"/>
      <c r="F208" s="136"/>
      <c r="G208" s="88"/>
      <c r="H208" s="62"/>
      <c r="I208" s="63"/>
    </row>
    <row r="209" spans="1:9" x14ac:dyDescent="0.15">
      <c r="A209" s="88"/>
      <c r="B209" s="88"/>
      <c r="C209" s="88"/>
      <c r="D209" s="139"/>
      <c r="E209" s="70"/>
      <c r="F209" s="136"/>
      <c r="G209" s="88"/>
      <c r="H209" s="62"/>
      <c r="I209" s="63"/>
    </row>
    <row r="210" spans="1:9" x14ac:dyDescent="0.15">
      <c r="A210" s="88"/>
      <c r="B210" s="88"/>
      <c r="C210" s="88"/>
      <c r="D210" s="139"/>
      <c r="E210" s="70"/>
      <c r="F210" s="136"/>
      <c r="G210" s="88"/>
      <c r="H210" s="62"/>
      <c r="I210" s="63"/>
    </row>
    <row r="211" spans="1:9" x14ac:dyDescent="0.15">
      <c r="A211" s="88"/>
      <c r="B211" s="88"/>
      <c r="C211" s="88"/>
      <c r="D211" s="139"/>
      <c r="E211" s="70"/>
      <c r="F211" s="136"/>
      <c r="G211" s="88"/>
      <c r="H211" s="62"/>
      <c r="I211" s="63"/>
    </row>
    <row r="212" spans="1:9" x14ac:dyDescent="0.15">
      <c r="A212" s="88"/>
      <c r="B212" s="88"/>
      <c r="C212" s="88"/>
      <c r="D212" s="139"/>
      <c r="E212" s="70"/>
      <c r="F212" s="136"/>
      <c r="G212" s="88"/>
      <c r="H212" s="62"/>
      <c r="I212" s="63"/>
    </row>
    <row r="213" spans="1:9" x14ac:dyDescent="0.15">
      <c r="A213" s="88"/>
      <c r="B213" s="88"/>
      <c r="C213" s="88"/>
      <c r="D213" s="139"/>
      <c r="E213" s="70"/>
      <c r="F213" s="136"/>
      <c r="G213" s="88"/>
      <c r="H213" s="62"/>
      <c r="I213" s="63"/>
    </row>
    <row r="214" spans="1:9" x14ac:dyDescent="0.15">
      <c r="A214" s="88"/>
      <c r="B214" s="88"/>
      <c r="C214" s="88"/>
      <c r="D214" s="139"/>
      <c r="E214" s="70"/>
      <c r="F214" s="136"/>
      <c r="G214" s="88"/>
      <c r="H214" s="62"/>
      <c r="I214" s="63"/>
    </row>
    <row r="215" spans="1:9" x14ac:dyDescent="0.15">
      <c r="A215" s="88"/>
      <c r="B215" s="88"/>
      <c r="C215" s="88"/>
      <c r="D215" s="139"/>
      <c r="E215" s="70"/>
      <c r="F215" s="136"/>
      <c r="G215" s="88"/>
      <c r="H215" s="62"/>
      <c r="I215" s="63"/>
    </row>
    <row r="216" spans="1:9" x14ac:dyDescent="0.15">
      <c r="A216" s="88"/>
      <c r="B216" s="88"/>
      <c r="C216" s="88"/>
      <c r="D216" s="139"/>
      <c r="E216" s="70"/>
      <c r="F216" s="136"/>
      <c r="G216" s="88"/>
      <c r="H216" s="62"/>
      <c r="I216" s="63"/>
    </row>
    <row r="217" spans="1:9" x14ac:dyDescent="0.15">
      <c r="A217" s="88"/>
      <c r="B217" s="88"/>
      <c r="C217" s="88"/>
      <c r="D217" s="139"/>
      <c r="E217" s="70"/>
      <c r="F217" s="136"/>
      <c r="G217" s="88"/>
      <c r="H217" s="62"/>
      <c r="I217" s="63"/>
    </row>
    <row r="218" spans="1:9" x14ac:dyDescent="0.15">
      <c r="A218" s="88"/>
      <c r="B218" s="88"/>
      <c r="C218" s="88"/>
      <c r="D218" s="139"/>
      <c r="E218" s="70"/>
      <c r="F218" s="136"/>
      <c r="G218" s="88"/>
      <c r="H218" s="62"/>
      <c r="I218" s="63"/>
    </row>
    <row r="219" spans="1:9" x14ac:dyDescent="0.15">
      <c r="A219" s="88"/>
      <c r="B219" s="88"/>
      <c r="C219" s="88"/>
      <c r="D219" s="139"/>
      <c r="E219" s="70"/>
      <c r="F219" s="136"/>
      <c r="G219" s="88"/>
      <c r="H219" s="62"/>
      <c r="I219" s="63"/>
    </row>
    <row r="220" spans="1:9" x14ac:dyDescent="0.15">
      <c r="A220" s="88"/>
      <c r="B220" s="88"/>
      <c r="C220" s="88"/>
      <c r="D220" s="139"/>
      <c r="E220" s="70"/>
      <c r="F220" s="136"/>
      <c r="G220" s="88"/>
      <c r="H220" s="62"/>
      <c r="I220" s="63"/>
    </row>
    <row r="221" spans="1:9" x14ac:dyDescent="0.15">
      <c r="A221" s="88"/>
      <c r="B221" s="88"/>
      <c r="C221" s="88"/>
      <c r="D221" s="139"/>
      <c r="E221" s="70"/>
      <c r="F221" s="136"/>
      <c r="G221" s="88"/>
      <c r="H221" s="62"/>
      <c r="I221" s="63"/>
    </row>
    <row r="222" spans="1:9" x14ac:dyDescent="0.15">
      <c r="A222" s="88"/>
      <c r="B222" s="88"/>
      <c r="C222" s="88"/>
      <c r="D222" s="139"/>
      <c r="E222" s="70"/>
      <c r="F222" s="136"/>
      <c r="G222" s="88"/>
      <c r="H222" s="62"/>
      <c r="I222" s="63"/>
    </row>
    <row r="223" spans="1:9" x14ac:dyDescent="0.15">
      <c r="A223" s="88"/>
      <c r="B223" s="88"/>
      <c r="C223" s="88"/>
      <c r="D223" s="139"/>
      <c r="E223" s="70"/>
      <c r="F223" s="136"/>
      <c r="G223" s="88"/>
      <c r="H223" s="62"/>
      <c r="I223" s="63"/>
    </row>
    <row r="224" spans="1:9" x14ac:dyDescent="0.15">
      <c r="A224" s="88"/>
      <c r="B224" s="88"/>
      <c r="C224" s="88"/>
      <c r="D224" s="139"/>
      <c r="E224" s="70"/>
      <c r="F224" s="136"/>
      <c r="G224" s="88"/>
      <c r="H224" s="62"/>
      <c r="I224" s="63"/>
    </row>
    <row r="225" spans="1:9" x14ac:dyDescent="0.15">
      <c r="A225" s="88"/>
      <c r="B225" s="88"/>
      <c r="C225" s="88"/>
      <c r="D225" s="139"/>
      <c r="E225" s="70"/>
      <c r="F225" s="136"/>
      <c r="G225" s="88"/>
      <c r="H225" s="62"/>
      <c r="I225" s="63"/>
    </row>
    <row r="226" spans="1:9" x14ac:dyDescent="0.15">
      <c r="A226" s="88"/>
      <c r="B226" s="88"/>
      <c r="C226" s="88"/>
      <c r="D226" s="139"/>
      <c r="E226" s="70"/>
      <c r="F226" s="136"/>
      <c r="G226" s="88"/>
      <c r="H226" s="62"/>
      <c r="I226" s="63"/>
    </row>
    <row r="227" spans="1:9" x14ac:dyDescent="0.15">
      <c r="A227" s="88"/>
      <c r="B227" s="88"/>
      <c r="C227" s="88"/>
      <c r="D227" s="139"/>
      <c r="E227" s="70"/>
      <c r="F227" s="136"/>
      <c r="G227" s="88"/>
      <c r="H227" s="62"/>
      <c r="I227" s="63"/>
    </row>
    <row r="228" spans="1:9" x14ac:dyDescent="0.15">
      <c r="A228" s="88"/>
      <c r="B228" s="88"/>
      <c r="C228" s="88"/>
      <c r="D228" s="139"/>
      <c r="E228" s="70"/>
      <c r="F228" s="136"/>
      <c r="G228" s="88"/>
      <c r="H228" s="62"/>
      <c r="I228" s="63"/>
    </row>
    <row r="229" spans="1:9" x14ac:dyDescent="0.15">
      <c r="A229" s="88"/>
      <c r="B229" s="88"/>
      <c r="C229" s="88"/>
      <c r="D229" s="139"/>
      <c r="E229" s="70"/>
      <c r="F229" s="136"/>
      <c r="G229" s="88"/>
      <c r="H229" s="62"/>
      <c r="I229" s="63"/>
    </row>
    <row r="230" spans="1:9" x14ac:dyDescent="0.15">
      <c r="A230" s="88"/>
      <c r="B230" s="88"/>
      <c r="C230" s="88"/>
      <c r="D230" s="139"/>
      <c r="E230" s="70"/>
      <c r="F230" s="136"/>
      <c r="G230" s="88"/>
      <c r="H230" s="62"/>
      <c r="I230" s="63"/>
    </row>
    <row r="231" spans="1:9" x14ac:dyDescent="0.15">
      <c r="A231" s="88"/>
      <c r="B231" s="88"/>
      <c r="C231" s="88"/>
      <c r="D231" s="139"/>
      <c r="E231" s="70"/>
      <c r="F231" s="136"/>
      <c r="G231" s="88"/>
      <c r="H231" s="62"/>
      <c r="I231" s="63"/>
    </row>
    <row r="232" spans="1:9" x14ac:dyDescent="0.15">
      <c r="A232" s="88"/>
      <c r="B232" s="88"/>
      <c r="C232" s="88"/>
      <c r="D232" s="139"/>
      <c r="E232" s="70"/>
      <c r="F232" s="136"/>
      <c r="G232" s="88"/>
      <c r="H232" s="62"/>
      <c r="I232" s="63"/>
    </row>
    <row r="233" spans="1:9" x14ac:dyDescent="0.15">
      <c r="A233" s="88"/>
      <c r="B233" s="88"/>
      <c r="C233" s="88"/>
      <c r="D233" s="139"/>
      <c r="E233" s="70"/>
      <c r="F233" s="136"/>
      <c r="G233" s="88"/>
      <c r="H233" s="62"/>
      <c r="I233" s="63"/>
    </row>
    <row r="234" spans="1:9" x14ac:dyDescent="0.15">
      <c r="A234" s="88"/>
      <c r="B234" s="88"/>
      <c r="C234" s="88"/>
      <c r="D234" s="139"/>
      <c r="E234" s="70"/>
      <c r="F234" s="136"/>
      <c r="G234" s="88"/>
      <c r="H234" s="62"/>
      <c r="I234" s="63"/>
    </row>
    <row r="235" spans="1:9" x14ac:dyDescent="0.15">
      <c r="A235" s="88"/>
      <c r="B235" s="88"/>
      <c r="C235" s="88"/>
      <c r="D235" s="139"/>
      <c r="E235" s="70"/>
      <c r="F235" s="136"/>
      <c r="G235" s="88"/>
      <c r="H235" s="62"/>
      <c r="I235" s="63"/>
    </row>
    <row r="236" spans="1:9" x14ac:dyDescent="0.15">
      <c r="A236" s="88"/>
      <c r="B236" s="88"/>
      <c r="C236" s="88"/>
      <c r="D236" s="139"/>
      <c r="E236" s="70"/>
      <c r="F236" s="136"/>
      <c r="G236" s="88"/>
      <c r="H236" s="62"/>
      <c r="I236" s="63"/>
    </row>
    <row r="237" spans="1:9" x14ac:dyDescent="0.15">
      <c r="A237" s="88"/>
      <c r="B237" s="88"/>
      <c r="C237" s="88"/>
      <c r="D237" s="139"/>
      <c r="E237" s="70"/>
      <c r="F237" s="136"/>
      <c r="G237" s="88"/>
      <c r="H237" s="62"/>
      <c r="I237" s="63"/>
    </row>
    <row r="238" spans="1:9" x14ac:dyDescent="0.15">
      <c r="A238" s="88"/>
      <c r="B238" s="88"/>
      <c r="C238" s="88"/>
      <c r="D238" s="139"/>
      <c r="E238" s="70"/>
      <c r="F238" s="136"/>
      <c r="G238" s="88"/>
      <c r="H238" s="62"/>
      <c r="I238" s="63"/>
    </row>
    <row r="239" spans="1:9" x14ac:dyDescent="0.15">
      <c r="A239" s="88"/>
      <c r="B239" s="88"/>
      <c r="C239" s="88"/>
      <c r="D239" s="139"/>
      <c r="E239" s="70"/>
      <c r="F239" s="136"/>
      <c r="G239" s="88"/>
      <c r="H239" s="62"/>
      <c r="I239" s="63"/>
    </row>
    <row r="240" spans="1:9" x14ac:dyDescent="0.15">
      <c r="A240" s="88"/>
      <c r="B240" s="88"/>
      <c r="C240" s="88"/>
      <c r="D240" s="139"/>
      <c r="E240" s="70"/>
      <c r="F240" s="136"/>
      <c r="G240" s="88"/>
      <c r="H240" s="62"/>
      <c r="I240" s="63"/>
    </row>
    <row r="241" spans="1:9" x14ac:dyDescent="0.15">
      <c r="A241" s="88"/>
      <c r="B241" s="88"/>
      <c r="C241" s="88"/>
      <c r="D241" s="139"/>
      <c r="E241" s="70"/>
      <c r="F241" s="136"/>
      <c r="G241" s="88"/>
      <c r="H241" s="62"/>
      <c r="I241" s="63"/>
    </row>
    <row r="242" spans="1:9" x14ac:dyDescent="0.15">
      <c r="A242" s="88"/>
      <c r="B242" s="88"/>
      <c r="C242" s="88"/>
      <c r="D242" s="139"/>
      <c r="E242" s="70"/>
      <c r="F242" s="136"/>
      <c r="G242" s="88"/>
      <c r="H242" s="62"/>
      <c r="I242" s="63"/>
    </row>
    <row r="243" spans="1:9" x14ac:dyDescent="0.15">
      <c r="A243" s="88"/>
      <c r="B243" s="88"/>
      <c r="C243" s="88"/>
      <c r="D243" s="139"/>
      <c r="E243" s="70"/>
      <c r="F243" s="136"/>
      <c r="G243" s="88"/>
      <c r="H243" s="62"/>
      <c r="I243" s="63"/>
    </row>
    <row r="244" spans="1:9" x14ac:dyDescent="0.15">
      <c r="A244" s="88"/>
      <c r="B244" s="88"/>
      <c r="C244" s="88"/>
      <c r="D244" s="139"/>
      <c r="E244" s="70"/>
      <c r="F244" s="136"/>
      <c r="G244" s="88"/>
      <c r="H244" s="62"/>
      <c r="I244" s="63"/>
    </row>
    <row r="245" spans="1:9" x14ac:dyDescent="0.15">
      <c r="A245" s="88"/>
      <c r="B245" s="88"/>
      <c r="C245" s="88"/>
      <c r="D245" s="139"/>
      <c r="E245" s="70"/>
      <c r="F245" s="136"/>
      <c r="G245" s="88"/>
      <c r="H245" s="62"/>
      <c r="I245" s="63"/>
    </row>
    <row r="246" spans="1:9" x14ac:dyDescent="0.15">
      <c r="A246" s="88"/>
      <c r="B246" s="88"/>
      <c r="C246" s="88"/>
      <c r="D246" s="139"/>
      <c r="E246" s="70"/>
      <c r="F246" s="136"/>
      <c r="G246" s="88"/>
      <c r="H246" s="62"/>
      <c r="I246" s="63"/>
    </row>
    <row r="247" spans="1:9" x14ac:dyDescent="0.15">
      <c r="A247" s="88"/>
      <c r="B247" s="88"/>
      <c r="C247" s="88"/>
      <c r="D247" s="139"/>
      <c r="E247" s="70"/>
      <c r="F247" s="136"/>
      <c r="G247" s="88"/>
      <c r="H247" s="62"/>
      <c r="I247" s="63"/>
    </row>
    <row r="248" spans="1:9" x14ac:dyDescent="0.15">
      <c r="A248" s="88"/>
      <c r="B248" s="88"/>
      <c r="C248" s="88"/>
      <c r="D248" s="139"/>
      <c r="E248" s="70"/>
      <c r="F248" s="136"/>
      <c r="G248" s="88"/>
      <c r="H248" s="62"/>
      <c r="I248" s="63"/>
    </row>
    <row r="249" spans="1:9" x14ac:dyDescent="0.15">
      <c r="A249" s="88"/>
      <c r="B249" s="88"/>
      <c r="C249" s="88"/>
      <c r="D249" s="139"/>
      <c r="E249" s="70"/>
      <c r="F249" s="136"/>
      <c r="G249" s="88"/>
      <c r="H249" s="62"/>
      <c r="I249" s="63"/>
    </row>
    <row r="250" spans="1:9" x14ac:dyDescent="0.15">
      <c r="A250" s="88"/>
      <c r="B250" s="88"/>
      <c r="C250" s="88"/>
      <c r="D250" s="139"/>
      <c r="E250" s="70"/>
      <c r="F250" s="136"/>
      <c r="G250" s="88"/>
      <c r="H250" s="62"/>
      <c r="I250" s="63"/>
    </row>
    <row r="251" spans="1:9" x14ac:dyDescent="0.15">
      <c r="A251" s="88"/>
      <c r="B251" s="88"/>
      <c r="C251" s="88"/>
      <c r="D251" s="139"/>
      <c r="E251" s="70"/>
      <c r="F251" s="136"/>
      <c r="G251" s="88"/>
      <c r="H251" s="62"/>
      <c r="I251" s="63"/>
    </row>
    <row r="252" spans="1:9" x14ac:dyDescent="0.15">
      <c r="A252" s="88"/>
      <c r="B252" s="88"/>
      <c r="C252" s="88"/>
      <c r="D252" s="139"/>
      <c r="E252" s="70"/>
      <c r="F252" s="136"/>
      <c r="G252" s="88"/>
      <c r="H252" s="62"/>
      <c r="I252" s="63"/>
    </row>
    <row r="253" spans="1:9" x14ac:dyDescent="0.15">
      <c r="A253" s="88"/>
      <c r="B253" s="88"/>
      <c r="C253" s="88"/>
      <c r="D253" s="139"/>
      <c r="E253" s="70"/>
      <c r="F253" s="136"/>
      <c r="G253" s="88"/>
      <c r="H253" s="62"/>
      <c r="I253" s="63"/>
    </row>
    <row r="254" spans="1:9" x14ac:dyDescent="0.15">
      <c r="A254" s="88"/>
      <c r="B254" s="88"/>
      <c r="C254" s="88"/>
      <c r="D254" s="139"/>
      <c r="E254" s="70"/>
      <c r="F254" s="136"/>
      <c r="G254" s="88"/>
      <c r="H254" s="62"/>
      <c r="I254" s="63"/>
    </row>
    <row r="255" spans="1:9" x14ac:dyDescent="0.15">
      <c r="A255" s="88"/>
      <c r="B255" s="88"/>
      <c r="C255" s="88"/>
      <c r="D255" s="139"/>
      <c r="E255" s="70"/>
      <c r="F255" s="136"/>
      <c r="G255" s="88"/>
      <c r="H255" s="62"/>
      <c r="I255" s="63"/>
    </row>
    <row r="256" spans="1:9" x14ac:dyDescent="0.15">
      <c r="A256" s="88"/>
      <c r="B256" s="88"/>
      <c r="C256" s="88"/>
      <c r="D256" s="139"/>
      <c r="E256" s="70"/>
      <c r="F256" s="136"/>
      <c r="G256" s="88"/>
      <c r="H256" s="62"/>
      <c r="I256" s="63"/>
    </row>
    <row r="257" spans="1:9" x14ac:dyDescent="0.15">
      <c r="A257" s="88"/>
      <c r="B257" s="88"/>
      <c r="C257" s="88"/>
      <c r="D257" s="139"/>
      <c r="E257" s="70"/>
      <c r="F257" s="136"/>
      <c r="G257" s="88"/>
      <c r="H257" s="62"/>
      <c r="I257" s="63"/>
    </row>
    <row r="258" spans="1:9" x14ac:dyDescent="0.15">
      <c r="A258" s="88"/>
      <c r="B258" s="88"/>
      <c r="C258" s="88"/>
      <c r="D258" s="139"/>
      <c r="E258" s="70"/>
      <c r="F258" s="136"/>
      <c r="G258" s="88"/>
      <c r="H258" s="62"/>
      <c r="I258" s="63"/>
    </row>
    <row r="259" spans="1:9" x14ac:dyDescent="0.15">
      <c r="A259" s="88"/>
      <c r="B259" s="88"/>
      <c r="C259" s="88"/>
      <c r="D259" s="139"/>
      <c r="E259" s="70"/>
      <c r="F259" s="136"/>
      <c r="G259" s="88"/>
      <c r="H259" s="62"/>
      <c r="I259" s="63"/>
    </row>
    <row r="260" spans="1:9" x14ac:dyDescent="0.15">
      <c r="A260" s="88"/>
      <c r="B260" s="88"/>
      <c r="C260" s="88"/>
      <c r="D260" s="139"/>
      <c r="E260" s="70"/>
      <c r="F260" s="136"/>
      <c r="G260" s="88"/>
      <c r="H260" s="62"/>
      <c r="I260" s="63"/>
    </row>
    <row r="261" spans="1:9" x14ac:dyDescent="0.15">
      <c r="A261" s="88"/>
      <c r="B261" s="88"/>
      <c r="C261" s="88"/>
      <c r="D261" s="139"/>
      <c r="E261" s="70"/>
      <c r="F261" s="136"/>
      <c r="G261" s="88"/>
      <c r="H261" s="62"/>
      <c r="I261" s="63"/>
    </row>
    <row r="262" spans="1:9" x14ac:dyDescent="0.15">
      <c r="A262" s="88"/>
      <c r="B262" s="88"/>
      <c r="C262" s="88"/>
      <c r="D262" s="139"/>
      <c r="E262" s="70"/>
      <c r="F262" s="136"/>
      <c r="G262" s="88"/>
      <c r="H262" s="62"/>
      <c r="I262" s="63"/>
    </row>
    <row r="263" spans="1:9" x14ac:dyDescent="0.15">
      <c r="A263" s="88"/>
      <c r="B263" s="88"/>
      <c r="C263" s="88"/>
      <c r="D263" s="139"/>
      <c r="E263" s="70"/>
      <c r="F263" s="136"/>
      <c r="G263" s="88"/>
      <c r="H263" s="62"/>
      <c r="I263" s="63"/>
    </row>
    <row r="264" spans="1:9" x14ac:dyDescent="0.15">
      <c r="A264" s="88"/>
      <c r="B264" s="88"/>
      <c r="C264" s="88"/>
      <c r="D264" s="139"/>
      <c r="E264" s="70"/>
      <c r="F264" s="136"/>
      <c r="G264" s="88"/>
      <c r="H264" s="62"/>
      <c r="I264" s="63"/>
    </row>
    <row r="265" spans="1:9" x14ac:dyDescent="0.15">
      <c r="A265" s="88"/>
      <c r="B265" s="88"/>
      <c r="C265" s="88"/>
      <c r="D265" s="139"/>
      <c r="E265" s="70"/>
      <c r="F265" s="136"/>
      <c r="G265" s="88"/>
      <c r="H265" s="62"/>
      <c r="I265" s="63"/>
    </row>
    <row r="266" spans="1:9" x14ac:dyDescent="0.15">
      <c r="A266" s="88"/>
      <c r="B266" s="88"/>
      <c r="C266" s="88"/>
      <c r="D266" s="139"/>
      <c r="E266" s="70"/>
      <c r="F266" s="136"/>
      <c r="G266" s="88"/>
      <c r="H266" s="62"/>
      <c r="I266" s="63"/>
    </row>
    <row r="267" spans="1:9" x14ac:dyDescent="0.15">
      <c r="A267" s="88"/>
      <c r="B267" s="88"/>
      <c r="C267" s="88"/>
      <c r="D267" s="139"/>
      <c r="E267" s="70"/>
      <c r="F267" s="136"/>
      <c r="G267" s="88"/>
      <c r="H267" s="62"/>
      <c r="I267" s="63"/>
    </row>
    <row r="268" spans="1:9" x14ac:dyDescent="0.15">
      <c r="A268" s="88"/>
      <c r="B268" s="88"/>
      <c r="C268" s="88"/>
      <c r="D268" s="139"/>
      <c r="E268" s="70"/>
      <c r="F268" s="136"/>
      <c r="G268" s="88"/>
      <c r="H268" s="62"/>
      <c r="I268" s="63"/>
    </row>
    <row r="269" spans="1:9" x14ac:dyDescent="0.15">
      <c r="A269" s="88"/>
      <c r="B269" s="88"/>
      <c r="C269" s="88"/>
      <c r="D269" s="139"/>
      <c r="E269" s="70"/>
      <c r="F269" s="136"/>
      <c r="G269" s="88"/>
      <c r="H269" s="62"/>
      <c r="I269" s="63"/>
    </row>
    <row r="270" spans="1:9" x14ac:dyDescent="0.15">
      <c r="A270" s="88"/>
      <c r="B270" s="88"/>
      <c r="C270" s="88"/>
      <c r="D270" s="139"/>
      <c r="E270" s="70"/>
      <c r="F270" s="136"/>
      <c r="G270" s="88"/>
      <c r="H270" s="62"/>
      <c r="I270" s="63"/>
    </row>
    <row r="271" spans="1:9" x14ac:dyDescent="0.15">
      <c r="A271" s="88"/>
      <c r="B271" s="88"/>
      <c r="C271" s="88"/>
      <c r="D271" s="139"/>
      <c r="E271" s="70"/>
      <c r="F271" s="136"/>
      <c r="G271" s="88"/>
      <c r="H271" s="62"/>
      <c r="I271" s="63"/>
    </row>
    <row r="272" spans="1:9" x14ac:dyDescent="0.15">
      <c r="A272" s="88"/>
      <c r="B272" s="88"/>
      <c r="C272" s="88"/>
      <c r="D272" s="139"/>
      <c r="E272" s="70"/>
      <c r="F272" s="136"/>
      <c r="G272" s="88"/>
      <c r="H272" s="62"/>
      <c r="I272" s="63"/>
    </row>
    <row r="273" spans="1:9" x14ac:dyDescent="0.15">
      <c r="A273" s="88"/>
      <c r="B273" s="88"/>
      <c r="C273" s="88"/>
      <c r="D273" s="139"/>
      <c r="E273" s="70"/>
      <c r="F273" s="136"/>
      <c r="G273" s="88"/>
      <c r="H273" s="62"/>
      <c r="I273" s="63"/>
    </row>
    <row r="274" spans="1:9" x14ac:dyDescent="0.15">
      <c r="A274" s="88"/>
      <c r="B274" s="88"/>
      <c r="C274" s="88"/>
      <c r="D274" s="139"/>
      <c r="E274" s="70"/>
      <c r="F274" s="136"/>
      <c r="G274" s="88"/>
      <c r="H274" s="62"/>
      <c r="I274" s="63"/>
    </row>
    <row r="275" spans="1:9" x14ac:dyDescent="0.15">
      <c r="A275" s="88"/>
      <c r="B275" s="88"/>
      <c r="C275" s="88"/>
      <c r="D275" s="139"/>
      <c r="E275" s="70"/>
      <c r="F275" s="136"/>
      <c r="G275" s="88"/>
      <c r="H275" s="62"/>
      <c r="I275" s="63"/>
    </row>
    <row r="276" spans="1:9" x14ac:dyDescent="0.15">
      <c r="A276" s="88"/>
      <c r="B276" s="88"/>
      <c r="C276" s="88"/>
      <c r="D276" s="139"/>
      <c r="E276" s="70"/>
      <c r="F276" s="136"/>
      <c r="G276" s="88"/>
      <c r="H276" s="62"/>
      <c r="I276" s="63"/>
    </row>
    <row r="277" spans="1:9" x14ac:dyDescent="0.15">
      <c r="A277" s="88"/>
      <c r="B277" s="88"/>
      <c r="C277" s="88"/>
      <c r="D277" s="139"/>
      <c r="E277" s="70"/>
      <c r="F277" s="136"/>
      <c r="G277" s="88"/>
      <c r="H277" s="62"/>
      <c r="I277" s="63"/>
    </row>
    <row r="278" spans="1:9" x14ac:dyDescent="0.15">
      <c r="A278" s="88"/>
      <c r="B278" s="88"/>
      <c r="C278" s="88"/>
      <c r="D278" s="139"/>
      <c r="E278" s="70"/>
      <c r="F278" s="136"/>
      <c r="G278" s="88"/>
      <c r="H278" s="62"/>
      <c r="I278" s="63"/>
    </row>
    <row r="279" spans="1:9" x14ac:dyDescent="0.15">
      <c r="A279" s="88"/>
      <c r="B279" s="88"/>
      <c r="C279" s="88"/>
      <c r="D279" s="139"/>
      <c r="E279" s="70"/>
      <c r="F279" s="136"/>
      <c r="G279" s="88"/>
      <c r="H279" s="62"/>
      <c r="I279" s="63"/>
    </row>
    <row r="280" spans="1:9" x14ac:dyDescent="0.15">
      <c r="A280" s="88"/>
      <c r="B280" s="88"/>
      <c r="C280" s="88"/>
      <c r="D280" s="139"/>
      <c r="E280" s="70"/>
      <c r="F280" s="136"/>
      <c r="G280" s="88"/>
      <c r="H280" s="62"/>
      <c r="I280" s="63"/>
    </row>
    <row r="281" spans="1:9" x14ac:dyDescent="0.15">
      <c r="A281" s="88"/>
      <c r="B281" s="88"/>
      <c r="C281" s="88"/>
      <c r="D281" s="139"/>
      <c r="E281" s="70"/>
      <c r="F281" s="136"/>
      <c r="G281" s="88"/>
      <c r="H281" s="62"/>
      <c r="I281" s="63"/>
    </row>
    <row r="282" spans="1:9" x14ac:dyDescent="0.15">
      <c r="A282" s="88"/>
      <c r="B282" s="88"/>
      <c r="C282" s="88"/>
      <c r="D282" s="139"/>
      <c r="E282" s="70"/>
      <c r="F282" s="136"/>
      <c r="G282" s="88"/>
      <c r="H282" s="62"/>
      <c r="I282" s="63"/>
    </row>
    <row r="283" spans="1:9" x14ac:dyDescent="0.15">
      <c r="A283" s="88"/>
      <c r="B283" s="88"/>
      <c r="C283" s="88"/>
      <c r="D283" s="139"/>
      <c r="E283" s="70"/>
      <c r="F283" s="136"/>
      <c r="G283" s="88"/>
      <c r="H283" s="62"/>
      <c r="I283" s="63"/>
    </row>
    <row r="284" spans="1:9" x14ac:dyDescent="0.15">
      <c r="A284" s="88"/>
      <c r="B284" s="88"/>
      <c r="C284" s="88"/>
      <c r="D284" s="139"/>
      <c r="E284" s="70"/>
      <c r="F284" s="136"/>
      <c r="G284" s="88"/>
      <c r="H284" s="62"/>
      <c r="I284" s="63"/>
    </row>
    <row r="285" spans="1:9" x14ac:dyDescent="0.15">
      <c r="A285" s="88"/>
      <c r="B285" s="88"/>
      <c r="C285" s="88"/>
      <c r="D285" s="139"/>
      <c r="E285" s="70"/>
      <c r="F285" s="136"/>
      <c r="G285" s="88"/>
      <c r="H285" s="62"/>
      <c r="I285" s="63"/>
    </row>
    <row r="286" spans="1:9" x14ac:dyDescent="0.15">
      <c r="A286" s="88"/>
      <c r="B286" s="88"/>
      <c r="C286" s="88"/>
      <c r="D286" s="139"/>
      <c r="E286" s="70"/>
      <c r="F286" s="136"/>
      <c r="G286" s="88"/>
      <c r="H286" s="62"/>
      <c r="I286" s="63"/>
    </row>
    <row r="287" spans="1:9" x14ac:dyDescent="0.15">
      <c r="A287" s="88"/>
      <c r="B287" s="88"/>
      <c r="C287" s="88"/>
      <c r="D287" s="139"/>
      <c r="E287" s="70"/>
      <c r="F287" s="136"/>
      <c r="G287" s="88"/>
      <c r="H287" s="62"/>
      <c r="I287" s="63"/>
    </row>
    <row r="288" spans="1:9" x14ac:dyDescent="0.15">
      <c r="A288" s="88"/>
      <c r="B288" s="88"/>
      <c r="C288" s="88"/>
      <c r="D288" s="139"/>
      <c r="E288" s="70"/>
      <c r="F288" s="136"/>
      <c r="G288" s="88"/>
      <c r="H288" s="62"/>
      <c r="I288" s="63"/>
    </row>
    <row r="289" spans="1:9" x14ac:dyDescent="0.15">
      <c r="A289" s="88"/>
      <c r="B289" s="88"/>
      <c r="C289" s="88"/>
      <c r="D289" s="139"/>
      <c r="E289" s="70"/>
      <c r="F289" s="136"/>
      <c r="G289" s="88"/>
      <c r="H289" s="62"/>
      <c r="I289" s="63"/>
    </row>
    <row r="290" spans="1:9" x14ac:dyDescent="0.15">
      <c r="A290" s="88"/>
      <c r="B290" s="88"/>
      <c r="C290" s="88"/>
      <c r="D290" s="139"/>
      <c r="E290" s="70"/>
      <c r="F290" s="136"/>
      <c r="G290" s="88"/>
      <c r="H290" s="62"/>
      <c r="I290" s="63"/>
    </row>
    <row r="291" spans="1:9" x14ac:dyDescent="0.15">
      <c r="A291" s="88"/>
      <c r="B291" s="88"/>
      <c r="C291" s="88"/>
      <c r="D291" s="139"/>
      <c r="E291" s="70"/>
      <c r="F291" s="136"/>
      <c r="G291" s="88"/>
      <c r="H291" s="62"/>
      <c r="I291" s="63"/>
    </row>
    <row r="292" spans="1:9" x14ac:dyDescent="0.15">
      <c r="A292" s="88"/>
      <c r="B292" s="88"/>
      <c r="C292" s="88"/>
      <c r="D292" s="139"/>
      <c r="E292" s="70"/>
      <c r="F292" s="136"/>
      <c r="G292" s="88"/>
      <c r="H292" s="62"/>
      <c r="I292" s="63"/>
    </row>
    <row r="293" spans="1:9" x14ac:dyDescent="0.15">
      <c r="A293" s="88"/>
      <c r="B293" s="88"/>
      <c r="C293" s="88"/>
      <c r="D293" s="139"/>
      <c r="E293" s="70"/>
      <c r="F293" s="136"/>
      <c r="G293" s="88"/>
      <c r="H293" s="62"/>
      <c r="I293" s="63"/>
    </row>
    <row r="294" spans="1:9" x14ac:dyDescent="0.15">
      <c r="A294" s="88"/>
      <c r="B294" s="88"/>
      <c r="C294" s="88"/>
      <c r="D294" s="139"/>
      <c r="E294" s="70"/>
      <c r="F294" s="136"/>
      <c r="G294" s="88"/>
      <c r="H294" s="62"/>
      <c r="I294" s="63"/>
    </row>
    <row r="295" spans="1:9" x14ac:dyDescent="0.15">
      <c r="A295" s="88"/>
      <c r="B295" s="88"/>
      <c r="C295" s="88"/>
      <c r="D295" s="139"/>
      <c r="E295" s="70"/>
      <c r="F295" s="136"/>
      <c r="G295" s="88"/>
      <c r="H295" s="62"/>
      <c r="I295" s="63"/>
    </row>
    <row r="296" spans="1:9" x14ac:dyDescent="0.15">
      <c r="A296" s="88"/>
      <c r="B296" s="88"/>
      <c r="C296" s="88"/>
      <c r="D296" s="139"/>
      <c r="E296" s="70"/>
      <c r="F296" s="136"/>
      <c r="G296" s="88"/>
      <c r="H296" s="62"/>
      <c r="I296" s="63"/>
    </row>
    <row r="297" spans="1:9" x14ac:dyDescent="0.15">
      <c r="A297" s="88"/>
      <c r="B297" s="88"/>
      <c r="C297" s="88"/>
      <c r="D297" s="139"/>
      <c r="E297" s="70"/>
      <c r="F297" s="136"/>
      <c r="G297" s="88"/>
      <c r="H297" s="62"/>
      <c r="I297" s="63"/>
    </row>
    <row r="298" spans="1:9" x14ac:dyDescent="0.15">
      <c r="A298" s="88"/>
      <c r="B298" s="88"/>
      <c r="C298" s="88"/>
      <c r="D298" s="139"/>
      <c r="E298" s="70"/>
      <c r="F298" s="136"/>
      <c r="G298" s="88"/>
      <c r="H298" s="62"/>
      <c r="I298" s="63"/>
    </row>
    <row r="299" spans="1:9" x14ac:dyDescent="0.15">
      <c r="A299" s="88"/>
      <c r="B299" s="88"/>
      <c r="C299" s="88"/>
      <c r="D299" s="139"/>
      <c r="E299" s="70"/>
      <c r="F299" s="136"/>
      <c r="G299" s="88"/>
      <c r="H299" s="62"/>
      <c r="I299" s="63"/>
    </row>
    <row r="300" spans="1:9" x14ac:dyDescent="0.15">
      <c r="A300" s="88"/>
      <c r="B300" s="88"/>
      <c r="C300" s="88"/>
      <c r="D300" s="139"/>
      <c r="E300" s="70"/>
      <c r="F300" s="136"/>
      <c r="G300" s="88"/>
      <c r="H300" s="62"/>
      <c r="I300" s="63"/>
    </row>
    <row r="301" spans="1:9" x14ac:dyDescent="0.15">
      <c r="A301" s="88"/>
      <c r="B301" s="88"/>
      <c r="C301" s="88"/>
      <c r="D301" s="139"/>
      <c r="E301" s="70"/>
      <c r="F301" s="136"/>
      <c r="G301" s="88"/>
      <c r="H301" s="62"/>
      <c r="I301" s="63"/>
    </row>
    <row r="302" spans="1:9" x14ac:dyDescent="0.15">
      <c r="A302" s="88"/>
      <c r="B302" s="88"/>
      <c r="C302" s="88"/>
      <c r="D302" s="139"/>
      <c r="E302" s="70"/>
      <c r="F302" s="136"/>
      <c r="G302" s="88"/>
      <c r="H302" s="62"/>
      <c r="I302" s="63"/>
    </row>
    <row r="303" spans="1:9" x14ac:dyDescent="0.15">
      <c r="A303" s="88"/>
      <c r="B303" s="88"/>
      <c r="C303" s="88"/>
      <c r="D303" s="139"/>
      <c r="E303" s="70"/>
      <c r="F303" s="136"/>
      <c r="G303" s="88"/>
      <c r="H303" s="62"/>
      <c r="I303" s="63"/>
    </row>
    <row r="304" spans="1:9" x14ac:dyDescent="0.15">
      <c r="A304" s="88"/>
      <c r="B304" s="88"/>
      <c r="C304" s="88"/>
      <c r="D304" s="139"/>
      <c r="E304" s="70"/>
      <c r="F304" s="136"/>
      <c r="G304" s="88"/>
      <c r="H304" s="62"/>
      <c r="I304" s="63"/>
    </row>
  </sheetData>
  <mergeCells count="93">
    <mergeCell ref="A85:D85"/>
    <mergeCell ref="G79:G82"/>
    <mergeCell ref="A87:A94"/>
    <mergeCell ref="A95:A101"/>
    <mergeCell ref="F95:F101"/>
    <mergeCell ref="A86:D86"/>
    <mergeCell ref="A75:A84"/>
    <mergeCell ref="F87:F94"/>
    <mergeCell ref="A61:A74"/>
    <mergeCell ref="F61:F74"/>
    <mergeCell ref="F75:F84"/>
    <mergeCell ref="G70:G74"/>
    <mergeCell ref="G75:G77"/>
    <mergeCell ref="G49:G50"/>
    <mergeCell ref="G52:G55"/>
    <mergeCell ref="G56:G59"/>
    <mergeCell ref="G62:G63"/>
    <mergeCell ref="G66:G68"/>
    <mergeCell ref="G64:G65"/>
    <mergeCell ref="A47:D47"/>
    <mergeCell ref="A23:D23"/>
    <mergeCell ref="G7:G13"/>
    <mergeCell ref="G4:G6"/>
    <mergeCell ref="G15:G17"/>
    <mergeCell ref="G19:G20"/>
    <mergeCell ref="G29:G30"/>
    <mergeCell ref="G32:G34"/>
    <mergeCell ref="G38:G39"/>
    <mergeCell ref="G40:G43"/>
    <mergeCell ref="G44:G46"/>
    <mergeCell ref="G21:G22"/>
    <mergeCell ref="G36:G37"/>
    <mergeCell ref="G25:G27"/>
    <mergeCell ref="G87:G94"/>
    <mergeCell ref="F103:F112"/>
    <mergeCell ref="G103:G112"/>
    <mergeCell ref="G131:G139"/>
    <mergeCell ref="A130:D130"/>
    <mergeCell ref="F131:F139"/>
    <mergeCell ref="A131:A139"/>
    <mergeCell ref="G114:G116"/>
    <mergeCell ref="A102:D102"/>
    <mergeCell ref="A103:A112"/>
    <mergeCell ref="F141:F145"/>
    <mergeCell ref="F147:F149"/>
    <mergeCell ref="F159:F161"/>
    <mergeCell ref="G159:G162"/>
    <mergeCell ref="F167:F169"/>
    <mergeCell ref="G141:G145"/>
    <mergeCell ref="A176:D176"/>
    <mergeCell ref="A155:D155"/>
    <mergeCell ref="G147:G154"/>
    <mergeCell ref="A146:D146"/>
    <mergeCell ref="A147:A154"/>
    <mergeCell ref="F150:F154"/>
    <mergeCell ref="A175:D175"/>
    <mergeCell ref="F176:G176"/>
    <mergeCell ref="A167:A174"/>
    <mergeCell ref="G164:G165"/>
    <mergeCell ref="F172:F174"/>
    <mergeCell ref="G172:G174"/>
    <mergeCell ref="F48:F55"/>
    <mergeCell ref="F56:F59"/>
    <mergeCell ref="A60:D60"/>
    <mergeCell ref="G167:G171"/>
    <mergeCell ref="G95:G101"/>
    <mergeCell ref="A117:A129"/>
    <mergeCell ref="A114:A116"/>
    <mergeCell ref="F114:F116"/>
    <mergeCell ref="F117:F129"/>
    <mergeCell ref="A113:D113"/>
    <mergeCell ref="A166:D166"/>
    <mergeCell ref="A163:D163"/>
    <mergeCell ref="A164:A165"/>
    <mergeCell ref="A158:D158"/>
    <mergeCell ref="A159:A162"/>
    <mergeCell ref="G117:G129"/>
    <mergeCell ref="A1:H1"/>
    <mergeCell ref="A141:A145"/>
    <mergeCell ref="A140:D140"/>
    <mergeCell ref="F170:F171"/>
    <mergeCell ref="A3:A17"/>
    <mergeCell ref="F3:F17"/>
    <mergeCell ref="A18:A22"/>
    <mergeCell ref="F18:F22"/>
    <mergeCell ref="A24:A37"/>
    <mergeCell ref="F24:F37"/>
    <mergeCell ref="A38:A46"/>
    <mergeCell ref="F38:F46"/>
    <mergeCell ref="F164:F165"/>
    <mergeCell ref="A156:D156"/>
    <mergeCell ref="A56:A59"/>
    <mergeCell ref="A48:A55"/>
  </mergeCells>
  <phoneticPr fontId="3" type="noConversion"/>
  <conditionalFormatting sqref="C3:C7">
    <cfRule type="duplicateValues" dxfId="1" priority="1" stopIfTrue="1"/>
  </conditionalFormatting>
  <conditionalFormatting sqref="C8:C22">
    <cfRule type="duplicateValues" dxfId="0" priority="3" stopIfTrue="1"/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79" fitToHeight="0" orientation="portrait" r:id="rId1"/>
  <headerFooter>
    <oddFooter>第 &amp;P 页，共 &amp;N 页</oddFooter>
  </headerFooter>
  <rowBreaks count="5" manualBreakCount="5">
    <brk id="17" max="16383" man="1"/>
    <brk id="94" max="16383" man="1"/>
    <brk id="116" max="7" man="1"/>
    <brk id="140" max="16383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V0</vt:lpstr>
      <vt:lpstr>V1</vt:lpstr>
      <vt:lpstr>2023招聘计划</vt:lpstr>
      <vt:lpstr>'2023招聘计划'!Print_Titles</vt:lpstr>
      <vt:lpstr>V0!Print_Titles</vt:lpstr>
      <vt:lpstr>'V1'!Print_Titles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 linger</cp:lastModifiedBy>
  <cp:lastPrinted>2023-02-11T09:37:23Z</cp:lastPrinted>
  <dcterms:created xsi:type="dcterms:W3CDTF">2022-12-09T09:32:24Z</dcterms:created>
  <dcterms:modified xsi:type="dcterms:W3CDTF">2023-02-11T13:20:56Z</dcterms:modified>
</cp:coreProperties>
</file>